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isonhudgins/Documents/Allison/FiveStarsAcademy/Cognia/MeetingInfo/"/>
    </mc:Choice>
  </mc:AlternateContent>
  <xr:revisionPtr revIDLastSave="0" documentId="13_ncr:1_{28826EE3-4FFE-3B4E-8714-730E30B189E0}" xr6:coauthVersionLast="36" xr6:coauthVersionMax="36" xr10:uidLastSave="{00000000-0000-0000-0000-000000000000}"/>
  <bookViews>
    <workbookView xWindow="0" yWindow="460" windowWidth="28800" windowHeight="16000" activeTab="4" xr2:uid="{3A89CB5A-3F1A-7D46-BD7A-6E214D5317DE}"/>
  </bookViews>
  <sheets>
    <sheet name="920Demo" sheetId="2" r:id="rId1"/>
    <sheet name="0920ParentReadiness" sheetId="1" r:id="rId2"/>
    <sheet name="0920HSStudentEngagement" sheetId="3" r:id="rId3"/>
    <sheet name="0920MSStudentEngagement" sheetId="4" r:id="rId4"/>
    <sheet name="0920ElemStudentEngagement" sheetId="5" r:id="rId5"/>
  </sheets>
  <definedNames>
    <definedName name="_xlchart.v1.0" hidden="1">'0920ElemStudentEngagement'!$A$2:$A$7</definedName>
    <definedName name="_xlchart.v1.1" hidden="1">'0920ElemStudentEngagement'!$B$2:$B$7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" l="1"/>
  <c r="C78" i="2"/>
  <c r="C57" i="2"/>
  <c r="C56" i="2"/>
  <c r="C55" i="2"/>
  <c r="C40" i="2"/>
  <c r="C39" i="2"/>
  <c r="C38" i="2"/>
  <c r="B41" i="2"/>
  <c r="C21" i="2"/>
  <c r="C20" i="2"/>
  <c r="C19" i="2"/>
  <c r="B22" i="2"/>
  <c r="C10" i="2"/>
  <c r="C9" i="2"/>
  <c r="C8" i="2"/>
  <c r="C7" i="2"/>
  <c r="C6" i="2"/>
  <c r="C5" i="2"/>
  <c r="C4" i="2"/>
  <c r="C3" i="2"/>
  <c r="B11" i="2"/>
  <c r="B83" i="1"/>
  <c r="B65" i="1"/>
  <c r="B48" i="1"/>
  <c r="B28" i="1"/>
  <c r="B8" i="1"/>
</calcChain>
</file>

<file path=xl/sharedStrings.xml><?xml version="1.0" encoding="utf-8"?>
<sst xmlns="http://schemas.openxmlformats.org/spreadsheetml/2006/main" count="520" uniqueCount="400">
  <si>
    <t>total</t>
  </si>
  <si>
    <t>The teachers and leaders at my child(ren)’s school are frequently and openly communicating with families.</t>
  </si>
  <si>
    <t>All of the time</t>
  </si>
  <si>
    <t>Most of the time</t>
  </si>
  <si>
    <t>Some of the time</t>
  </si>
  <si>
    <t>None of the time/Question skipped</t>
  </si>
  <si>
    <t>13. My school is meeting my child(ren)’s learning needs.</t>
  </si>
  <si>
    <t>Suvey 9/20</t>
  </si>
  <si>
    <t>Always</t>
  </si>
  <si>
    <t>Sometimes</t>
  </si>
  <si>
    <t>Question Skipped</t>
  </si>
  <si>
    <t>Total</t>
  </si>
  <si>
    <t>1. My child(ren) learns best…</t>
  </si>
  <si>
    <t>with a group.</t>
  </si>
  <si>
    <t>by himself/herself.</t>
  </si>
  <si>
    <t>with his/her teacher’s help.</t>
  </si>
  <si>
    <t>with help from someone else.</t>
  </si>
  <si>
    <t>I don’t know.</t>
  </si>
  <si>
    <t>2. Helping my child(ren) last spring with his/her schoolwork was…</t>
  </si>
  <si>
    <t>harder than I expected.</t>
  </si>
  <si>
    <t>okay for me.</t>
  </si>
  <si>
    <t>easier than I expected.</t>
  </si>
  <si>
    <t>9. How has the experience for your child(ren) to learn from home changed your perspective about the work educators do?</t>
  </si>
  <si>
    <t>I have much greater appreciation for the work they do.</t>
  </si>
  <si>
    <t>I have gained some appreciation for the work they do.</t>
  </si>
  <si>
    <t>I have not gained appreciation for the work they do.</t>
  </si>
  <si>
    <t>Skipped</t>
  </si>
  <si>
    <t>USA</t>
  </si>
  <si>
    <t>Panama</t>
  </si>
  <si>
    <t>Canada</t>
  </si>
  <si>
    <t>Europe</t>
  </si>
  <si>
    <t>Africa</t>
  </si>
  <si>
    <t>Asia</t>
  </si>
  <si>
    <t>South America</t>
  </si>
  <si>
    <t>Australia</t>
  </si>
  <si>
    <t>Regions Represented</t>
  </si>
  <si>
    <t>PK-4</t>
  </si>
  <si>
    <t>Grades 5-8</t>
  </si>
  <si>
    <t>Grades 9-12</t>
  </si>
  <si>
    <t>Number of Stduents</t>
  </si>
  <si>
    <t>Regions</t>
  </si>
  <si>
    <t>International</t>
  </si>
  <si>
    <t>English First Language</t>
  </si>
  <si>
    <t>Spanish First Language</t>
  </si>
  <si>
    <t>Other</t>
  </si>
  <si>
    <t>K-4</t>
  </si>
  <si>
    <t>Female</t>
  </si>
  <si>
    <t>Male</t>
  </si>
  <si>
    <t>5-8</t>
  </si>
  <si>
    <t>9-12</t>
  </si>
  <si>
    <t>Female/Male Ratio</t>
  </si>
  <si>
    <t>I like to help the teacher.</t>
  </si>
  <si>
    <t>I ask for extra work to keep me from getting in trouble.</t>
  </si>
  <si>
    <t>I try not to bring attention to myself.</t>
  </si>
  <si>
    <t>I work hard to set a good example for my classmates.</t>
  </si>
  <si>
    <t>I work on what I care about, not what the teacher says.</t>
  </si>
  <si>
    <t>I follow directions.</t>
  </si>
  <si>
    <t>I would tell an adult what I saw if I was asked.</t>
  </si>
  <si>
    <t>I immediately tell a teacher or another adult in the school about it.</t>
  </si>
  <si>
    <t>I would avoid getting involved and let someone else handle the situation.</t>
  </si>
  <si>
    <t>I stop whatever I am doing and try to help the person being mistreated.</t>
  </si>
  <si>
    <t>I would watch for a little while.</t>
  </si>
  <si>
    <t>I would get involved if it would not cause me any trouble myself.</t>
  </si>
  <si>
    <t>are things I attend because it pleases my teachers.</t>
  </si>
  <si>
    <t>are things I do when it is required.</t>
  </si>
  <si>
    <t>help me grow as a person and bring positive attention to my school.</t>
  </si>
  <si>
    <t>are for people with nothing better to do, so I avoid them.</t>
  </si>
  <si>
    <t>good ways to be involved in the school.</t>
  </si>
  <si>
    <t>don't interest me; I just leave when school ends.</t>
  </si>
  <si>
    <t>I only miss school when I have a very good reason.</t>
  </si>
  <si>
    <t>I miss only school days that cause me the least trouble.</t>
  </si>
  <si>
    <t>I skip school because it does not matter if I am there or not.</t>
  </si>
  <si>
    <t>I only miss school if the absence is approved.</t>
  </si>
  <si>
    <t>I don't miss school because others might need me to be there.</t>
  </si>
  <si>
    <t>I skip school if there is something else I need or want to do.</t>
  </si>
  <si>
    <t>I follow school rules because it makes my teachers happy.</t>
  </si>
  <si>
    <t>I follow school rules to avoid being noticed.</t>
  </si>
  <si>
    <t>I encourage people to follow school rules because that is how we all do our best.</t>
  </si>
  <si>
    <t>I don't follow school rules because they are unfair to me and people like me.</t>
  </si>
  <si>
    <t>I follow school rules because I am supposed to.</t>
  </si>
  <si>
    <t>I follow school rules because they keep me on track for success.</t>
  </si>
  <si>
    <t>I only speak up if someone asks me a question.</t>
  </si>
  <si>
    <t>I do my best.</t>
  </si>
  <si>
    <t>I don't participate or pay attention to the activity.</t>
  </si>
  <si>
    <t>I work with friends so we can talk about other things.</t>
  </si>
  <si>
    <t>I get everyone involved in the activity.</t>
  </si>
  <si>
    <t>I take the lead to impress my teacher.</t>
  </si>
  <si>
    <t>I check my work and then find something else to learn.</t>
  </si>
  <si>
    <t>I make sure my friends are finished before talking to them.</t>
  </si>
  <si>
    <t>I look for ways to be helpful to the teacher or my classmates.</t>
  </si>
  <si>
    <t>I pretend to keep working on it so I don't have to talk to anyone.</t>
  </si>
  <si>
    <t>I start talking to my friends, even if they are not finished yet.</t>
  </si>
  <si>
    <t>I turn it in where my teacher told me to.</t>
  </si>
  <si>
    <t>my focus depends on how important I think the lesson is to my future.</t>
  </si>
  <si>
    <t>I try to learn just enough to pass or get by.</t>
  </si>
  <si>
    <t>I try to learn as much as I can.</t>
  </si>
  <si>
    <t>I try to learn anything that can help me in life and allow me to help others.</t>
  </si>
  <si>
    <t>I often ignore what the teacher says and think about what interests me.</t>
  </si>
  <si>
    <t>my thoughts usually wander away from the topic.</t>
  </si>
  <si>
    <t>I like helping others who struggle with difficult classes.</t>
  </si>
  <si>
    <t>I am fine choosing the easy classes if I am allowed.</t>
  </si>
  <si>
    <t>I prefer challenging classes as opposed to easy ones.</t>
  </si>
  <si>
    <t>I wish I could choose to have no classes.</t>
  </si>
  <si>
    <t>I don't care what classes I get; I'm going to learn what I want anyway.</t>
  </si>
  <si>
    <t>I choose challenging classes because they can help me get ahead.</t>
  </si>
  <si>
    <t>I like talking with others about what we are learning even when we are not in class.</t>
  </si>
  <si>
    <t>I look for ways to use what I have learned in my life outside of school.</t>
  </si>
  <si>
    <t>I use what I'm learning in class when I'm not in school but only if it can help me out.</t>
  </si>
  <si>
    <t>I don't think much about what I'm learning, either in school or at home.</t>
  </si>
  <si>
    <t>It's not worth my time to think about what we are learning in class.</t>
  </si>
  <si>
    <t>I only think about what I'm taught at school when I have to.</t>
  </si>
  <si>
    <t>I form study groups so we can help each other learn.</t>
  </si>
  <si>
    <t>I focus my time on the information that I know is going to be on the test.</t>
  </si>
  <si>
    <t>By looking over my notes right before the test.</t>
  </si>
  <si>
    <t>I study a little most nights so the night before a test I can just review.</t>
  </si>
  <si>
    <t>I pretend to study when someone is watching me.</t>
  </si>
  <si>
    <t>I don’t study for a test.</t>
  </si>
  <si>
    <t>My friends and I like to find difficult topics to learn about together.</t>
  </si>
  <si>
    <t>I will take on more challenging work for extra credit.</t>
  </si>
  <si>
    <t>I give up on difficult subjects if it doesn't hurt me.</t>
  </si>
  <si>
    <t>I like trying to solve difficult problems on my own before asking for help.</t>
  </si>
  <si>
    <t>I will give up on difficult work if I think no one will notice.</t>
  </si>
  <si>
    <t>If the lesson is too hard I usually find something else to do or someone to talk to.</t>
  </si>
  <si>
    <t>I practice the skills I'm learning until I'm sure I have them right.</t>
  </si>
  <si>
    <t>I practice the skills I'm learning only when I'm required to.</t>
  </si>
  <si>
    <t>I will practice the skills I'm learning if I know I am going to be graded.</t>
  </si>
  <si>
    <t>I try to make it look like I'm practicing the skills I'm learning but I don't care if I'm any good.</t>
  </si>
  <si>
    <t>I ignore practicing the skills we are learning and look for something fun to do.</t>
  </si>
  <si>
    <t>I like practicing new skills with others so we can help each other learn.</t>
  </si>
  <si>
    <t>has helped prepare me for the future.</t>
  </si>
  <si>
    <t>has given me some useful skills and knowledge.</t>
  </si>
  <si>
    <t>has been fine for me.</t>
  </si>
  <si>
    <t>has not helped me at all.</t>
  </si>
  <si>
    <t>is unimportant to me.</t>
  </si>
  <si>
    <t>has prepared me to help others.</t>
  </si>
  <si>
    <t>I am glad for a chance to show what I know.</t>
  </si>
  <si>
    <t>I worry about embarrassing myself.</t>
  </si>
  <si>
    <t>I am glad I have a chance to see if I have the correct response.</t>
  </si>
  <si>
    <t>I hope the teacher moves on to another student.</t>
  </si>
  <si>
    <t>I tell the teacher I don't want to answer.</t>
  </si>
  <si>
    <t>I hope my answer helps other people understand the material better.</t>
  </si>
  <si>
    <t>I worry about making it through another day.</t>
  </si>
  <si>
    <t>I look forward to a good day of learning.</t>
  </si>
  <si>
    <t>I get excited about learning and spending time with friends.</t>
  </si>
  <si>
    <t>I am angry that I can't do what I want for the rest of the day.</t>
  </si>
  <si>
    <t>I focus on trying to blend in and be left alone.</t>
  </si>
  <si>
    <t>I try to find something positive about my day to focus on.</t>
  </si>
  <si>
    <t>make me feel that I will be successful after high school.</t>
  </si>
  <si>
    <t>make me feel like I am successful.</t>
  </si>
  <si>
    <t>do not value me as their student.</t>
  </si>
  <si>
    <t>make me feel misunderstood.</t>
  </si>
  <si>
    <t>make me feel like I'm doing what I'm supposed to do.</t>
  </si>
  <si>
    <t>make me happy depending on the situation.</t>
  </si>
  <si>
    <t>I feel people care about me.</t>
  </si>
  <si>
    <t>I find ways to get out of class.</t>
  </si>
  <si>
    <t>I want to be recognized.</t>
  </si>
  <si>
    <t>I want to blend in.</t>
  </si>
  <si>
    <t>I want to be left alone.</t>
  </si>
  <si>
    <t>I am valued as an individual.</t>
  </si>
  <si>
    <t>like I am learning something valuable.</t>
  </si>
  <si>
    <t>enthusiastic about what I am learning.</t>
  </si>
  <si>
    <t>like I have no choice other than to do it.</t>
  </si>
  <si>
    <t>like acting out.</t>
  </si>
  <si>
    <t>like I do not want to participate.</t>
  </si>
  <si>
    <t>excited for a chance to be told I'm doing something right.</t>
  </si>
  <si>
    <t>I listen to them and learn from it.</t>
  </si>
  <si>
    <t>I apologize so they won't be mad at me.</t>
  </si>
  <si>
    <t>I know they are showing how much they care about me.</t>
  </si>
  <si>
    <t>I do not say anything to them.</t>
  </si>
  <si>
    <t>I tell them that someone else made the mistake.</t>
  </si>
  <si>
    <t>I do what they tell me to do to improve.</t>
  </si>
  <si>
    <t>I'm relieved if I at least passed.</t>
  </si>
  <si>
    <t>I ask how it affects my grade.</t>
  </si>
  <si>
    <t>I ignore it.</t>
  </si>
  <si>
    <t>it makes me feel appreciated.</t>
  </si>
  <si>
    <t>I am interested to see what I can do next.</t>
  </si>
  <si>
    <t>I argue with my teachers about it.</t>
  </si>
  <si>
    <t>6When the activity requires that I work with other students…</t>
  </si>
  <si>
    <t>7After I finish an assignment…</t>
  </si>
  <si>
    <t>8In my classes...</t>
  </si>
  <si>
    <t>9Which statement do you agree with the most?</t>
  </si>
  <si>
    <t>10Which statement do you agree with the most?</t>
  </si>
  <si>
    <t>11How do you study for a test?</t>
  </si>
  <si>
    <t>12Which best describes you?</t>
  </si>
  <si>
    <t>13Which best describes you?</t>
  </si>
  <si>
    <t>14My school's focus on learning…</t>
  </si>
  <si>
    <t>15When my teacher calls on me to give an answer…</t>
  </si>
  <si>
    <t>16When I get to the door of the school each morning…</t>
  </si>
  <si>
    <t>17My teachers…</t>
  </si>
  <si>
    <t>18My school is a place where…</t>
  </si>
  <si>
    <t>19Classwork makes me feel...</t>
  </si>
  <si>
    <t>20When my teachers say that I made a mistake,</t>
  </si>
  <si>
    <t>21When I get feedback about my work…</t>
  </si>
  <si>
    <t>1. When I'm in class…</t>
  </si>
  <si>
    <t>2. If I see a student being mean to another student…</t>
  </si>
  <si>
    <t>3. To me, after school clubs and sports…</t>
  </si>
  <si>
    <t>4. Which is most like you?</t>
  </si>
  <si>
    <t>5. Which do you agree with most?</t>
  </si>
  <si>
    <t># of Answers</t>
  </si>
  <si>
    <t>1When I'm in class...</t>
  </si>
  <si>
    <t>I always do my best.</t>
  </si>
  <si>
    <t>I do enough to stay out of trouble.</t>
  </si>
  <si>
    <t>I think about things I want to do.</t>
  </si>
  <si>
    <t>I volunteer to help others.</t>
  </si>
  <si>
    <t>I don't do my work when the teacher tells me to.</t>
  </si>
  <si>
    <t>I follow my teacher's directions.</t>
  </si>
  <si>
    <t>2If I see a student being picked on…</t>
  </si>
  <si>
    <t>I tell an adult what I saw when asked.</t>
  </si>
  <si>
    <t>I tell a teacher or another adult in the school about it.</t>
  </si>
  <si>
    <t>I stay away and let someone else handle the situation.</t>
  </si>
  <si>
    <t>I stop what I am doing and try to help the student.</t>
  </si>
  <si>
    <t>I help if it does not cause me any trouble.</t>
  </si>
  <si>
    <t>3To me, after school activities are…</t>
  </si>
  <si>
    <t>something I attend because it pleases my teachers.</t>
  </si>
  <si>
    <t>things that help me be a better student.</t>
  </si>
  <si>
    <t>not anything I ever want to do.</t>
  </si>
  <si>
    <t>good ways to be with teachers and friends.</t>
  </si>
  <si>
    <t>something I choose not to participate in.</t>
  </si>
  <si>
    <t>4Going to my classes…</t>
  </si>
  <si>
    <t>is something that I look forward to doing.</t>
  </si>
  <si>
    <t>is something I do so I will not be in trouble.</t>
  </si>
  <si>
    <t>is something I try to not do if possible.</t>
  </si>
  <si>
    <t>is something I have to do.</t>
  </si>
  <si>
    <t>is something that I know will help me in the future.</t>
  </si>
  <si>
    <t>is a waste of my time.</t>
  </si>
  <si>
    <t>5To me, school rules…</t>
  </si>
  <si>
    <t>are fine to follow if there is a reward to receive.</t>
  </si>
  <si>
    <t>are followed when my teacher is watching me.</t>
  </si>
  <si>
    <t>allow me to show how much I care about my school.</t>
  </si>
  <si>
    <t>don't stop me from doing what I want.</t>
  </si>
  <si>
    <t>help me to behave the way my school thinks is best.</t>
  </si>
  <si>
    <t>help me become a better student.</t>
  </si>
  <si>
    <t>I talk to them when I have to.</t>
  </si>
  <si>
    <t>I get to know my classmates.</t>
  </si>
  <si>
    <t>I let others talk to each other so I don't have to.</t>
  </si>
  <si>
    <t>I do not work with them because it's a waste of time.</t>
  </si>
  <si>
    <t>I talk with them about what they have learned.</t>
  </si>
  <si>
    <t>8Choose the item that best describes who you are as a student.</t>
  </si>
  <si>
    <t>I do my work so that I can make a good grade.</t>
  </si>
  <si>
    <t>I do the work my teacher assigned.</t>
  </si>
  <si>
    <t>I prefer to do the work with my classmates and learn from them.</t>
  </si>
  <si>
    <t>I do my best every day to learn.</t>
  </si>
  <si>
    <t>I do some work and then start talking or walking around the classroom.</t>
  </si>
  <si>
    <t>I like to do my work alone.</t>
  </si>
  <si>
    <t>9Choose the item that you agree with the most.</t>
  </si>
  <si>
    <t>I like to learn new things.</t>
  </si>
  <si>
    <t>I learn what I am supposed to learn and complete in class.</t>
  </si>
  <si>
    <t>I learn best when I am in a group.</t>
  </si>
  <si>
    <t>I am unsure how the learning helps me.</t>
  </si>
  <si>
    <t>I do not understand the reason why I have to complete the work.</t>
  </si>
  <si>
    <t>I learn what I am supposed to learn when it matters for a grade.</t>
  </si>
  <si>
    <t>10The information discussed in class…</t>
  </si>
  <si>
    <t>connects me to others when I talk with them about what l have learned.</t>
  </si>
  <si>
    <t>helps me make connections to what I learn in other classes.</t>
  </si>
  <si>
    <t>is useful when I want to make my teacher proud of me.</t>
  </si>
  <si>
    <t>is not helpful to me.</t>
  </si>
  <si>
    <t>is not anything that interests me.</t>
  </si>
  <si>
    <t>does not make me interested in the topic.</t>
  </si>
  <si>
    <t>By participating in study groups outside of the school day.</t>
  </si>
  <si>
    <t>By reviewing only the facts I need for the test.</t>
  </si>
  <si>
    <t>Studying my notes after school every day.</t>
  </si>
  <si>
    <t>I don't study for a test.</t>
  </si>
  <si>
    <t>12When I don't understand what is being discussed in my class…</t>
  </si>
  <si>
    <t>I find classmates who can explain it to me.</t>
  </si>
  <si>
    <t>I ask the teachers so they think I want to learn.</t>
  </si>
  <si>
    <t>I pay attention and hope I hear something I do understand.</t>
  </si>
  <si>
    <t>I ask for help so I can learn.</t>
  </si>
  <si>
    <t>I stay quiet and think about what I wish we would learn.</t>
  </si>
  <si>
    <t>I stop listening and start talking about other things.</t>
  </si>
  <si>
    <t>13I am taught skills in class that…</t>
  </si>
  <si>
    <t>make me think in different ways.</t>
  </si>
  <si>
    <t>help me to finish my assignments.</t>
  </si>
  <si>
    <t>I need to know to move to the next grade.</t>
  </si>
  <si>
    <t>are not connected to my interests.</t>
  </si>
  <si>
    <t>I will never use in real life.</t>
  </si>
  <si>
    <t>I can't wait to apply when I am learning something outside of school.</t>
  </si>
  <si>
    <t>15When I am asked to talk in front of the whole class…</t>
  </si>
  <si>
    <t>I do my best to please the teacher.</t>
  </si>
  <si>
    <t>I do what I am asked.</t>
  </si>
  <si>
    <t>I feel that my voice matters.</t>
  </si>
  <si>
    <t>I say that I do not want to.</t>
  </si>
  <si>
    <t>I say that I do not feel well.</t>
  </si>
  <si>
    <t>I do my best and welcome any feedback from my teachers and friends.</t>
  </si>
  <si>
    <t>16When I arrive at school each morning…</t>
  </si>
  <si>
    <t>I am excited and get my friends excited about learning.</t>
  </si>
  <si>
    <t>I am excited to start learning.</t>
  </si>
  <si>
    <t>I feel like turning around and going home.</t>
  </si>
  <si>
    <t>I am angry that I have to be there.</t>
  </si>
  <si>
    <t>it feels like just another school day.</t>
  </si>
  <si>
    <t>I put a smile on my face for my teachers.</t>
  </si>
  <si>
    <t>17My teachers make me feel…</t>
  </si>
  <si>
    <t>like I can follow my dreams.</t>
  </si>
  <si>
    <t>that they are very interested in who I am as a person.</t>
  </si>
  <si>
    <t>like I am invisible.</t>
  </si>
  <si>
    <t>misunderstood.</t>
  </si>
  <si>
    <t>that I am one of many students in the class.</t>
  </si>
  <si>
    <t>like I am special when they give me praise.</t>
  </si>
  <si>
    <t>17 Students Surveyed</t>
  </si>
  <si>
    <t>When I'm in class...</t>
  </si>
  <si>
    <t>I help others.</t>
  </si>
  <si>
    <t>I always do the same things every day.</t>
  </si>
  <si>
    <t>I follow the school rules about this kind of thing.</t>
  </si>
  <si>
    <t>I go fast to get an adult's help.</t>
  </si>
  <si>
    <t>I let someone else help.</t>
  </si>
  <si>
    <t>I stop what I am doing and try to help.</t>
  </si>
  <si>
    <t>I help if I won’t get in trouble myself.</t>
  </si>
  <si>
    <t>3To me, school activities outside of class are…</t>
  </si>
  <si>
    <t>something I do because it makes my teachers happy.</t>
  </si>
  <si>
    <t>something I do only when it is easy for me.</t>
  </si>
  <si>
    <t>not things I want to do.</t>
  </si>
  <si>
    <t>things I don't like to do.</t>
  </si>
  <si>
    <t>4Going to school…</t>
  </si>
  <si>
    <t>is something I try to not do.</t>
  </si>
  <si>
    <t>is something I have to do because I'm a kid.</t>
  </si>
  <si>
    <t>is something I do only so I can talk to my friends.</t>
  </si>
  <si>
    <t>are good if there is a reward for following them.</t>
  </si>
  <si>
    <t>help me to act the way my school thinks is best.</t>
  </si>
  <si>
    <t>help me be a better student.</t>
  </si>
  <si>
    <t>6When the teacher says to work with other students…</t>
  </si>
  <si>
    <t>I let others talk so I don't have to.</t>
  </si>
  <si>
    <t>I do not work with them.</t>
  </si>
  <si>
    <t>I talk to them when the teacher hears me.</t>
  </si>
  <si>
    <t>7After I finish my classwork…</t>
  </si>
  <si>
    <t>I start working on another task.</t>
  </si>
  <si>
    <t>I look for ways to help my teacher or classmates.</t>
  </si>
  <si>
    <t>I act like I am working so I don't have to talk to anyone.</t>
  </si>
  <si>
    <t>8What kind of student are you?</t>
  </si>
  <si>
    <t>I do the work my teachers give me.</t>
  </si>
  <si>
    <t>I like to work with my classmates and learn from them.</t>
  </si>
  <si>
    <t>I do my best to learn every day at school and at home.</t>
  </si>
  <si>
    <t>I do some work and then start talking to my friends.</t>
  </si>
  <si>
    <t>I like to be left alone.</t>
  </si>
  <si>
    <t>9Choose the one most like you.</t>
  </si>
  <si>
    <t>I do what I am told to do while I am at school.</t>
  </si>
  <si>
    <t>I do not know how the learning helps me.</t>
  </si>
  <si>
    <t>I don't finish my work, and I try to keep friends from doing their work.</t>
  </si>
  <si>
    <t>I only share in class when I like what we are learning about.</t>
  </si>
  <si>
    <t>10What I learn in class…</t>
  </si>
  <si>
    <t>is so fun that I share it with my friends.</t>
  </si>
  <si>
    <t>helps me do better in other classes.</t>
  </si>
  <si>
    <t>is not anything that I like learning about.</t>
  </si>
  <si>
    <t>helps me do well on the tests.</t>
  </si>
  <si>
    <t>By meeting with classmates outside of the school day.</t>
  </si>
  <si>
    <t>By learning only the facts I need for a test.</t>
  </si>
  <si>
    <t>By studying after school every day.</t>
  </si>
  <si>
    <t>I act like I am studying.</t>
  </si>
  <si>
    <t>I don't study for tests.</t>
  </si>
  <si>
    <t>12When I don't understand what is being talked about in my class…</t>
  </si>
  <si>
    <t>I take notes to study on my own later.</t>
  </si>
  <si>
    <t>I raise my hand so my teachers think I want to learn.</t>
  </si>
  <si>
    <t>I listen or take notes.</t>
  </si>
  <si>
    <t>I stay quiet and think about what I wish we could learn.</t>
  </si>
  <si>
    <t>I start talking to my friends.</t>
  </si>
  <si>
    <t>13The things I am taught in class…</t>
  </si>
  <si>
    <t>help me to finish my work.</t>
  </si>
  <si>
    <t>are not the same as what I want to learn.</t>
  </si>
  <si>
    <t>are so fun to learn that I tell my family about them.</t>
  </si>
  <si>
    <t>14The time we spend on learning…</t>
  </si>
  <si>
    <t>has helped me get ready for the future.</t>
  </si>
  <si>
    <t>has given me some good things to know.</t>
  </si>
  <si>
    <t>has been ok for me.</t>
  </si>
  <si>
    <t>is not important to me.</t>
  </si>
  <si>
    <t>has made me ready to help others.</t>
  </si>
  <si>
    <t>I feel good if the teacher likes what I say.</t>
  </si>
  <si>
    <t>I feel like I have to.</t>
  </si>
  <si>
    <t>I feel like my teacher cares about what I have to say.</t>
  </si>
  <si>
    <t>I say that I feel sick.</t>
  </si>
  <si>
    <t>I am proud because it helps me learn and it helps my friends learn too.</t>
  </si>
  <si>
    <t>16When I get to school each morning…</t>
  </si>
  <si>
    <t>I think of ways to get out of class.</t>
  </si>
  <si>
    <t>like I can grow up to do anything.</t>
  </si>
  <si>
    <t>that they care about me.</t>
  </si>
  <si>
    <t>like no one notices me.</t>
  </si>
  <si>
    <t>like I cause a lot of trouble.</t>
  </si>
  <si>
    <t>that I am just another student in the class.</t>
  </si>
  <si>
    <t>good when they say nice things about me.</t>
  </si>
  <si>
    <t>I know people care about me.</t>
  </si>
  <si>
    <t>I want attention.</t>
  </si>
  <si>
    <t>I do not feel special.</t>
  </si>
  <si>
    <t>people like me as I am.</t>
  </si>
  <si>
    <t>like I am learning something helpful.</t>
  </si>
  <si>
    <t>excited about what I am learning.</t>
  </si>
  <si>
    <t>like I have to do it no matter what.</t>
  </si>
  <si>
    <t>like doing something else.</t>
  </si>
  <si>
    <t>like I do not want to do it.</t>
  </si>
  <si>
    <t>good if it makes my teachers happy.</t>
  </si>
  <si>
    <t>I learn from it.</t>
  </si>
  <si>
    <t>I say that I am sorry.</t>
  </si>
  <si>
    <t>I know they care about me.</t>
  </si>
  <si>
    <t>I do not say anything.</t>
  </si>
  <si>
    <t>I say that I did not do it.</t>
  </si>
  <si>
    <t>I do what they tell me to do.</t>
  </si>
  <si>
    <t>21When my teachers talk to me about my work…</t>
  </si>
  <si>
    <t>I listen like I am supposed to.</t>
  </si>
  <si>
    <t>I only care if it matters for my grade.</t>
  </si>
  <si>
    <t>I don't care if it's good or bad.</t>
  </si>
  <si>
    <t>it makes me care more about my work.</t>
  </si>
  <si>
    <t>it makes me try harder next time.</t>
  </si>
  <si>
    <t>it makes me upset.</t>
  </si>
  <si>
    <t>Question skipped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</si>
</sst>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Helvetica Neue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1" xfId="0" applyNumberFormat="1" applyFont="1" applyBorder="1" applyAlignment="1">
      <alignment vertical="top"/>
    </xf>
    <xf numFmtId="0" fontId="0" fillId="0" borderId="0" xfId="0" applyFont="1"/>
    <xf numFmtId="0" fontId="1" fillId="0" borderId="0" xfId="0" applyFont="1"/>
    <xf numFmtId="0" fontId="2" fillId="0" borderId="0" xfId="0" applyFont="1"/>
    <xf numFmtId="10" fontId="0" fillId="0" borderId="0" xfId="0" applyNumberFormat="1"/>
    <xf numFmtId="16" fontId="0" fillId="0" borderId="0" xfId="0" applyNumberFormat="1"/>
    <xf numFmtId="16" fontId="0" fillId="0" borderId="0" xfId="0" quotePrefix="1" applyNumberFormat="1"/>
    <xf numFmtId="0" fontId="0" fillId="0" borderId="0" xfId="0" quotePrefix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Regions Represented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'920Demo'!$A$3:$A$10</c:f>
              <c:strCache>
                <c:ptCount val="8"/>
                <c:pt idx="0">
                  <c:v>USA</c:v>
                </c:pt>
                <c:pt idx="1">
                  <c:v>Panama</c:v>
                </c:pt>
                <c:pt idx="2">
                  <c:v>Canada</c:v>
                </c:pt>
                <c:pt idx="3">
                  <c:v>South America</c:v>
                </c:pt>
                <c:pt idx="4">
                  <c:v>Europe</c:v>
                </c:pt>
                <c:pt idx="5">
                  <c:v>Africa</c:v>
                </c:pt>
                <c:pt idx="6">
                  <c:v>Asia</c:v>
                </c:pt>
                <c:pt idx="7">
                  <c:v>Australia</c:v>
                </c:pt>
              </c:strCache>
            </c:strRef>
          </c:cat>
          <c:val>
            <c:numRef>
              <c:f>'920Demo'!$B$3:$B$10</c:f>
              <c:numCache>
                <c:formatCode>General</c:formatCode>
                <c:ptCount val="8"/>
                <c:pt idx="0">
                  <c:v>16</c:v>
                </c:pt>
                <c:pt idx="1">
                  <c:v>30</c:v>
                </c:pt>
                <c:pt idx="2">
                  <c:v>9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1-0141-B5CE-BB53474AC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8307568"/>
        <c:axId val="324534960"/>
      </c:barChart>
      <c:catAx>
        <c:axId val="27830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534960"/>
        <c:crosses val="autoZero"/>
        <c:auto val="1"/>
        <c:lblAlgn val="ctr"/>
        <c:lblOffset val="100"/>
        <c:noMultiLvlLbl val="0"/>
      </c:catAx>
      <c:valAx>
        <c:axId val="32453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30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school is meeting my children's learning needs.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'0920ParentReadiness'!$A$24:$A$27</c:f>
              <c:strCache>
                <c:ptCount val="4"/>
                <c:pt idx="0">
                  <c:v>Always</c:v>
                </c:pt>
                <c:pt idx="1">
                  <c:v>Most of the time</c:v>
                </c:pt>
                <c:pt idx="2">
                  <c:v>Sometimes</c:v>
                </c:pt>
                <c:pt idx="3">
                  <c:v>Question Skipped</c:v>
                </c:pt>
              </c:strCache>
            </c:strRef>
          </c:cat>
          <c:val>
            <c:numRef>
              <c:f>'0920ParentReadiness'!$B$24:$B$27</c:f>
              <c:numCache>
                <c:formatCode>General</c:formatCode>
                <c:ptCount val="4"/>
                <c:pt idx="0">
                  <c:v>14</c:v>
                </c:pt>
                <c:pt idx="1">
                  <c:v>25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3-8847-A03C-3F9A7EC9A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5289504"/>
        <c:axId val="345380288"/>
      </c:barChart>
      <c:catAx>
        <c:axId val="3452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380288"/>
        <c:crosses val="autoZero"/>
        <c:auto val="1"/>
        <c:lblAlgn val="ctr"/>
        <c:lblOffset val="100"/>
        <c:noMultiLvlLbl val="0"/>
      </c:catAx>
      <c:valAx>
        <c:axId val="34538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8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teachers and leaders at my child(ren)’s school are frequently and openly communicating with families.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'0920ParentReadiness'!$A$4:$A$7</c:f>
              <c:strCache>
                <c:ptCount val="4"/>
                <c:pt idx="0">
                  <c:v>All of the time</c:v>
                </c:pt>
                <c:pt idx="1">
                  <c:v>Most of the time</c:v>
                </c:pt>
                <c:pt idx="2">
                  <c:v>Some of the time</c:v>
                </c:pt>
                <c:pt idx="3">
                  <c:v>None of the time/Question skipped</c:v>
                </c:pt>
              </c:strCache>
            </c:strRef>
          </c:cat>
          <c:val>
            <c:numRef>
              <c:f>'0920ParentReadiness'!$B$4:$B$7</c:f>
              <c:numCache>
                <c:formatCode>General</c:formatCode>
                <c:ptCount val="4"/>
                <c:pt idx="0">
                  <c:v>24</c:v>
                </c:pt>
                <c:pt idx="1">
                  <c:v>13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7-2E47-B2E3-15730F35A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0941296"/>
        <c:axId val="321141776"/>
      </c:barChart>
      <c:catAx>
        <c:axId val="32094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141776"/>
        <c:crosses val="autoZero"/>
        <c:auto val="1"/>
        <c:lblAlgn val="ctr"/>
        <c:lblOffset val="100"/>
        <c:noMultiLvlLbl val="0"/>
      </c:catAx>
      <c:valAx>
        <c:axId val="32114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94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child(ren) learns best…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'0920ParentReadiness'!$A$43:$A$47</c:f>
              <c:strCache>
                <c:ptCount val="5"/>
                <c:pt idx="0">
                  <c:v>with a group.</c:v>
                </c:pt>
                <c:pt idx="1">
                  <c:v>by himself/herself.</c:v>
                </c:pt>
                <c:pt idx="2">
                  <c:v>with his/her teacher’s help.</c:v>
                </c:pt>
                <c:pt idx="3">
                  <c:v>with help from someone else.</c:v>
                </c:pt>
                <c:pt idx="4">
                  <c:v>I don’t know.</c:v>
                </c:pt>
              </c:strCache>
            </c:strRef>
          </c:cat>
          <c:val>
            <c:numRef>
              <c:f>'0920ParentReadiness'!$B$43:$B$47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25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2-BD4A-ABC1-DBF205BC6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9717952"/>
        <c:axId val="319719632"/>
      </c:barChart>
      <c:catAx>
        <c:axId val="31971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719632"/>
        <c:crosses val="autoZero"/>
        <c:auto val="1"/>
        <c:lblAlgn val="ctr"/>
        <c:lblOffset val="100"/>
        <c:noMultiLvlLbl val="0"/>
      </c:catAx>
      <c:valAx>
        <c:axId val="31971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7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Helping my child(ren) last spring with his/her schoolwork was…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'0920ParentReadiness'!$A$62:$A$64</c:f>
              <c:strCache>
                <c:ptCount val="3"/>
                <c:pt idx="0">
                  <c:v>harder than I expected.</c:v>
                </c:pt>
                <c:pt idx="1">
                  <c:v>okay for me.</c:v>
                </c:pt>
                <c:pt idx="2">
                  <c:v>easier than I expected.</c:v>
                </c:pt>
              </c:strCache>
            </c:strRef>
          </c:cat>
          <c:val>
            <c:numRef>
              <c:f>'0920ParentReadiness'!$B$62:$B$64</c:f>
              <c:numCache>
                <c:formatCode>General</c:formatCode>
                <c:ptCount val="3"/>
                <c:pt idx="0">
                  <c:v>12</c:v>
                </c:pt>
                <c:pt idx="1">
                  <c:v>25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9-8647-874C-BC2303606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0481616"/>
        <c:axId val="390483296"/>
      </c:barChart>
      <c:catAx>
        <c:axId val="39048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483296"/>
        <c:crosses val="autoZero"/>
        <c:auto val="1"/>
        <c:lblAlgn val="ctr"/>
        <c:lblOffset val="100"/>
        <c:noMultiLvlLbl val="0"/>
      </c:catAx>
      <c:valAx>
        <c:axId val="39048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48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has the experience for your child(ren) to learn from home changed your perspective about the work educators do?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'0920ParentReadiness'!$A$79:$A$82</c:f>
              <c:strCache>
                <c:ptCount val="4"/>
                <c:pt idx="0">
                  <c:v>I have much greater appreciation for the work they do.</c:v>
                </c:pt>
                <c:pt idx="1">
                  <c:v>I have gained some appreciation for the work they do.</c:v>
                </c:pt>
                <c:pt idx="2">
                  <c:v>I have not gained appreciation for the work they do.</c:v>
                </c:pt>
                <c:pt idx="3">
                  <c:v>Skipped</c:v>
                </c:pt>
              </c:strCache>
            </c:strRef>
          </c:cat>
          <c:val>
            <c:numRef>
              <c:f>'0920ParentReadiness'!$B$79:$B$82</c:f>
              <c:numCache>
                <c:formatCode>General</c:formatCode>
                <c:ptCount val="4"/>
                <c:pt idx="0">
                  <c:v>32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6-4946-9D70-505991835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7346256"/>
        <c:axId val="326231360"/>
      </c:barChart>
      <c:catAx>
        <c:axId val="38734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31360"/>
        <c:crosses val="autoZero"/>
        <c:auto val="1"/>
        <c:lblAlgn val="ctr"/>
        <c:lblOffset val="100"/>
        <c:noMultiLvlLbl val="0"/>
      </c:catAx>
      <c:valAx>
        <c:axId val="32623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34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Regions represented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F5-824A-BD37-C893F053D0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F5-824A-BD37-C893F053D0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F5-824A-BD37-C893F053D0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F5-824A-BD37-C893F053D0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F5-824A-BD37-C893F053D0C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F5-824A-BD37-C893F053D0C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F5-824A-BD37-C893F053D0C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7F5-824A-BD37-C893F053D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'920Demo'!$A$3:$A$10</c:f>
              <c:strCache>
                <c:ptCount val="8"/>
                <c:pt idx="0">
                  <c:v>USA</c:v>
                </c:pt>
                <c:pt idx="1">
                  <c:v>Panama</c:v>
                </c:pt>
                <c:pt idx="2">
                  <c:v>Canada</c:v>
                </c:pt>
                <c:pt idx="3">
                  <c:v>South America</c:v>
                </c:pt>
                <c:pt idx="4">
                  <c:v>Europe</c:v>
                </c:pt>
                <c:pt idx="5">
                  <c:v>Africa</c:v>
                </c:pt>
                <c:pt idx="6">
                  <c:v>Asia</c:v>
                </c:pt>
                <c:pt idx="7">
                  <c:v>Australia</c:v>
                </c:pt>
              </c:strCache>
            </c:strRef>
          </c:cat>
          <c:val>
            <c:numRef>
              <c:f>'920Demo'!$C$3:$C$10</c:f>
              <c:numCache>
                <c:formatCode>0.00%</c:formatCode>
                <c:ptCount val="8"/>
                <c:pt idx="0">
                  <c:v>0.13223140495867769</c:v>
                </c:pt>
                <c:pt idx="1">
                  <c:v>0.24793388429752067</c:v>
                </c:pt>
                <c:pt idx="2">
                  <c:v>7.43801652892562E-2</c:v>
                </c:pt>
                <c:pt idx="3">
                  <c:v>0.16528925619834711</c:v>
                </c:pt>
                <c:pt idx="4">
                  <c:v>0.1487603305785124</c:v>
                </c:pt>
                <c:pt idx="5">
                  <c:v>0.12396694214876033</c:v>
                </c:pt>
                <c:pt idx="6">
                  <c:v>4.9586776859504134E-2</c:v>
                </c:pt>
                <c:pt idx="7">
                  <c:v>5.7851239669421489E-2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9-584E-B164-F1CD6DC89D0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'920Demo'!$A$19:$A$21</c:f>
              <c:strCache>
                <c:ptCount val="3"/>
                <c:pt idx="0">
                  <c:v>PK-4</c:v>
                </c:pt>
                <c:pt idx="1">
                  <c:v>Grades 5-8</c:v>
                </c:pt>
                <c:pt idx="2">
                  <c:v>Grades 9-12</c:v>
                </c:pt>
              </c:strCache>
            </c:strRef>
          </c:cat>
          <c:val>
            <c:numRef>
              <c:f>'920Demo'!$B$19:$B$21</c:f>
              <c:numCache>
                <c:formatCode>General</c:formatCode>
                <c:ptCount val="3"/>
                <c:pt idx="0">
                  <c:v>51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C-5C4D-9B32-D4C0439C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2268656"/>
        <c:axId val="392270336"/>
      </c:barChart>
      <c:valAx>
        <c:axId val="39227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68656"/>
        <c:crosses val="autoZero"/>
        <c:crossBetween val="between"/>
      </c:valAx>
      <c:catAx>
        <c:axId val="39226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7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015-3E43-A2E2-D37C8A6421B0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3D-C942-AAFF-4153B82C5F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15-3E43-A2E2-D37C8A6421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'920Demo'!$A$19:$A$21</c:f>
              <c:strCache>
                <c:ptCount val="3"/>
                <c:pt idx="0">
                  <c:v>PK-4</c:v>
                </c:pt>
                <c:pt idx="1">
                  <c:v>Grades 5-8</c:v>
                </c:pt>
                <c:pt idx="2">
                  <c:v>Grades 9-12</c:v>
                </c:pt>
              </c:strCache>
            </c:strRef>
          </c:cat>
          <c:val>
            <c:numRef>
              <c:f>'920Demo'!$C$19:$C$21</c:f>
              <c:numCache>
                <c:formatCode>0.00%</c:formatCode>
                <c:ptCount val="3"/>
                <c:pt idx="0">
                  <c:v>0.56043956043956045</c:v>
                </c:pt>
                <c:pt idx="1">
                  <c:v>0.25274725274725274</c:v>
                </c:pt>
                <c:pt idx="2">
                  <c:v>0.18681318681318682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D-C942-AAFF-4153B82C5F7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87-0841-9DE7-CAA4DB963DF2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87-0841-9DE7-CAA4DB963D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87-0841-9DE7-CAA4DB963D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'920Demo'!$A$38:$A$40</c:f>
              <c:strCache>
                <c:ptCount val="3"/>
                <c:pt idx="0">
                  <c:v>USA</c:v>
                </c:pt>
                <c:pt idx="1">
                  <c:v>Panama</c:v>
                </c:pt>
                <c:pt idx="2">
                  <c:v>International</c:v>
                </c:pt>
              </c:strCache>
            </c:strRef>
          </c:cat>
          <c:val>
            <c:numRef>
              <c:f>'920Demo'!$C$38:$C$40</c:f>
              <c:numCache>
                <c:formatCode>0.00%</c:formatCode>
                <c:ptCount val="3"/>
                <c:pt idx="0">
                  <c:v>0.13223140495867769</c:v>
                </c:pt>
                <c:pt idx="1">
                  <c:v>0.24793388429752067</c:v>
                </c:pt>
                <c:pt idx="2">
                  <c:v>0.6198347107438017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5-2F4D-96BE-C7429C0A988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87-0841-9DE7-CAA4DB963D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87-0841-9DE7-CAA4DB963D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87-0841-9DE7-CAA4DB963D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87-0841-9DE7-CAA4DB963D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'920Demo'!$A$38:$A$40</c:f>
              <c:strCache>
                <c:ptCount val="3"/>
                <c:pt idx="0">
                  <c:v>USA</c:v>
                </c:pt>
                <c:pt idx="1">
                  <c:v>Panama</c:v>
                </c:pt>
                <c:pt idx="2">
                  <c:v>International</c:v>
                </c:pt>
              </c:strCache>
            </c:strRef>
          </c:cat>
          <c:val>
            <c:numRef>
              <c:f>'920Demo'!$C$38:$C$41</c:f>
              <c:numCache>
                <c:formatCode>0.00%</c:formatCode>
                <c:ptCount val="4"/>
                <c:pt idx="0">
                  <c:v>0.13223140495867769</c:v>
                </c:pt>
                <c:pt idx="1">
                  <c:v>0.24793388429752067</c:v>
                </c:pt>
                <c:pt idx="2">
                  <c:v>0.6198347107438017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5-2F4D-96BE-C7429C0A988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Language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E-B94E-9A5B-1FCA9A37B3A0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E-B94E-9A5B-1FCA9A37B3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7E-B94E-9A5B-1FCA9A37B3A0}"/>
              </c:ext>
            </c:extLst>
          </c:dPt>
          <c:cat>
            <c:strRef>
              <c:f>'920Demo'!$A$55:$A$57</c:f>
              <c:strCache>
                <c:ptCount val="3"/>
                <c:pt idx="0">
                  <c:v>English First Language</c:v>
                </c:pt>
                <c:pt idx="1">
                  <c:v>Spanish First Language</c:v>
                </c:pt>
                <c:pt idx="2">
                  <c:v>Other</c:v>
                </c:pt>
              </c:strCache>
            </c:strRef>
          </c:cat>
          <c:val>
            <c:numRef>
              <c:f>'920Demo'!$C$55:$C$57</c:f>
              <c:numCache>
                <c:formatCode>0.00%</c:formatCode>
                <c:ptCount val="3"/>
                <c:pt idx="0">
                  <c:v>0.52747252747252749</c:v>
                </c:pt>
                <c:pt idx="1">
                  <c:v>0.46153846153846156</c:v>
                </c:pt>
                <c:pt idx="2">
                  <c:v>1.098901098901099E-2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8-4E42-B8E2-CF6F0400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4E-6640-BD2E-3E6D6F7E2D87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4E-6640-BD2E-3E6D6F7E2D87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54E-6640-BD2E-3E6D6F7E2D87}"/>
              </c:ext>
            </c:extLst>
          </c:dPt>
          <c:cat>
            <c:multiLvlStrRef>
              <c:f>'920Demo'!$A$70:$B$76</c:f>
              <c:multiLvlStrCache>
                <c:ptCount val="7"/>
                <c:lvl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Male</c:v>
                  </c:pt>
                </c:lvl>
                <c:lvl>
                  <c:pt idx="0">
                    <c:v>Female/Male Ratio</c:v>
                  </c:pt>
                  <c:pt idx="1">
                    <c:v>K-4</c:v>
                  </c:pt>
                  <c:pt idx="2">
                    <c:v>K-4</c:v>
                  </c:pt>
                  <c:pt idx="3">
                    <c:v>8-May</c:v>
                  </c:pt>
                  <c:pt idx="4">
                    <c:v>5-8</c:v>
                  </c:pt>
                  <c:pt idx="5">
                    <c:v>9-12</c:v>
                  </c:pt>
                  <c:pt idx="6">
                    <c:v>9-12</c:v>
                  </c:pt>
                </c:lvl>
              </c:multiLvlStrCache>
            </c:multiLvlStrRef>
          </c:cat>
          <c:val>
            <c:numRef>
              <c:f>'920Demo'!$C$70:$C$76</c:f>
              <c:numCache>
                <c:formatCode>General</c:formatCode>
                <c:ptCount val="7"/>
                <c:pt idx="1">
                  <c:v>30</c:v>
                </c:pt>
                <c:pt idx="2">
                  <c:v>21</c:v>
                </c:pt>
                <c:pt idx="3">
                  <c:v>14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1-8347-AC76-006A5A5BB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8877008"/>
        <c:axId val="398878688"/>
      </c:barChart>
      <c:catAx>
        <c:axId val="398877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878688"/>
        <c:crosses val="autoZero"/>
        <c:auto val="1"/>
        <c:lblAlgn val="ctr"/>
        <c:lblOffset val="100"/>
        <c:noMultiLvlLbl val="0"/>
      </c:catAx>
      <c:valAx>
        <c:axId val="3988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87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69A-2F45-9CED-9AF214260C4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69A-2F45-9CED-9AF214260C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('920Demo'!$A$78,'920Demo'!$A$79)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('920Demo'!$C$78,'920Demo'!$C$79)</c:f>
              <c:numCache>
                <c:formatCode>0.00%</c:formatCode>
                <c:ptCount val="2"/>
                <c:pt idx="0">
                  <c:v>0.58241758241758246</c:v>
                </c:pt>
                <c:pt idx="1">
                  <c:v>0.4175824175824176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F142-9962-26DA415E21F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8</xdr:col>
      <xdr:colOff>444500</xdr:colOff>
      <xdr:row>15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106668-41CA-864B-8E6B-1F21A714E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2</xdr:row>
      <xdr:rowOff>25400</xdr:rowOff>
    </xdr:from>
    <xdr:to>
      <xdr:col>14</xdr:col>
      <xdr:colOff>457200</xdr:colOff>
      <xdr:row>15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1D609F-0BCD-1045-BAA6-9C4518CED1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812800</xdr:colOff>
      <xdr:row>18</xdr:row>
      <xdr:rowOff>0</xdr:rowOff>
    </xdr:from>
    <xdr:to>
      <xdr:col>8</xdr:col>
      <xdr:colOff>431800</xdr:colOff>
      <xdr:row>31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F3C925-D908-ED4A-81D7-6EB7E5632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17</xdr:row>
      <xdr:rowOff>177800</xdr:rowOff>
    </xdr:from>
    <xdr:to>
      <xdr:col>14</xdr:col>
      <xdr:colOff>482600</xdr:colOff>
      <xdr:row>31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BB0842-D6A2-924D-9BC4-78330515B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203200</xdr:colOff>
      <xdr:row>36</xdr:row>
      <xdr:rowOff>190500</xdr:rowOff>
    </xdr:from>
    <xdr:to>
      <xdr:col>8</xdr:col>
      <xdr:colOff>647700</xdr:colOff>
      <xdr:row>50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CD913D-3CD3-FA4E-8A38-7B9142125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177800</xdr:colOff>
      <xdr:row>54</xdr:row>
      <xdr:rowOff>12700</xdr:rowOff>
    </xdr:from>
    <xdr:to>
      <xdr:col>8</xdr:col>
      <xdr:colOff>622300</xdr:colOff>
      <xdr:row>67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77B63B4-B524-B946-A55D-6DF82E336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165100</xdr:colOff>
      <xdr:row>54</xdr:row>
      <xdr:rowOff>88900</xdr:rowOff>
    </xdr:from>
    <xdr:to>
      <xdr:col>8</xdr:col>
      <xdr:colOff>609600</xdr:colOff>
      <xdr:row>67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A49FD50-5E44-0B47-921A-0713A117F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177800</xdr:colOff>
      <xdr:row>69</xdr:row>
      <xdr:rowOff>88900</xdr:rowOff>
    </xdr:from>
    <xdr:to>
      <xdr:col>8</xdr:col>
      <xdr:colOff>622300</xdr:colOff>
      <xdr:row>82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DD87169-39CF-B44F-8431-08679D1C0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203200</xdr:colOff>
      <xdr:row>69</xdr:row>
      <xdr:rowOff>88900</xdr:rowOff>
    </xdr:from>
    <xdr:to>
      <xdr:col>14</xdr:col>
      <xdr:colOff>647700</xdr:colOff>
      <xdr:row>82</xdr:row>
      <xdr:rowOff>190500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F5A71C7-D38D-C04C-B20A-063B523329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23</xdr:row>
      <xdr:rowOff>38100</xdr:rowOff>
    </xdr:from>
    <xdr:to>
      <xdr:col>13</xdr:col>
      <xdr:colOff>596900</xdr:colOff>
      <xdr:row>37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16C781-88FF-8D4B-BA81-8F27D593D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</xdr:row>
      <xdr:rowOff>177800</xdr:rowOff>
    </xdr:from>
    <xdr:to>
      <xdr:col>13</xdr:col>
      <xdr:colOff>139700</xdr:colOff>
      <xdr:row>16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54ED2E-E07C-3D46-856E-0FA4178C35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793750</xdr:colOff>
      <xdr:row>43</xdr:row>
      <xdr:rowOff>25400</xdr:rowOff>
    </xdr:from>
    <xdr:to>
      <xdr:col>13</xdr:col>
      <xdr:colOff>647700</xdr:colOff>
      <xdr:row>56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0C6369-CA76-BE46-8C4D-D805D3274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61</xdr:row>
      <xdr:rowOff>25400</xdr:rowOff>
    </xdr:from>
    <xdr:to>
      <xdr:col>13</xdr:col>
      <xdr:colOff>508000</xdr:colOff>
      <xdr:row>74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D6BECFB-4BA4-0241-8994-41EA24F61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79</xdr:row>
      <xdr:rowOff>25400</xdr:rowOff>
    </xdr:from>
    <xdr:to>
      <xdr:col>13</xdr:col>
      <xdr:colOff>368300</xdr:colOff>
      <xdr:row>92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96F0A7D-BDDB-1845-AF66-A2B3A8B4E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A01A-2EA7-2D48-901F-E7FCCA933161}">
  <dimension ref="A1:C80"/>
  <sheetViews>
    <sheetView topLeftCell="A23" workbookViewId="0">
      <selection activeCell="P80" sqref="P80"/>
    </sheetView>
  </sheetViews>
  <sheetFormatPr baseColWidth="10" defaultRowHeight="16" x14ac:dyDescent="0.2"/>
  <cols>
    <col min="1" max="1" width="17.83203125" customWidth="1"/>
  </cols>
  <sheetData>
    <row r="1" spans="1:3" x14ac:dyDescent="0.2">
      <c r="A1" t="s">
        <v>35</v>
      </c>
    </row>
    <row r="3" spans="1:3" x14ac:dyDescent="0.2">
      <c r="A3" t="s">
        <v>27</v>
      </c>
      <c r="B3">
        <v>16</v>
      </c>
      <c r="C3" s="5">
        <f>B3/B11</f>
        <v>0.13223140495867769</v>
      </c>
    </row>
    <row r="4" spans="1:3" x14ac:dyDescent="0.2">
      <c r="A4" t="s">
        <v>28</v>
      </c>
      <c r="B4">
        <v>30</v>
      </c>
      <c r="C4" s="5">
        <f>B4/B11</f>
        <v>0.24793388429752067</v>
      </c>
    </row>
    <row r="5" spans="1:3" x14ac:dyDescent="0.2">
      <c r="A5" t="s">
        <v>29</v>
      </c>
      <c r="B5">
        <v>9</v>
      </c>
      <c r="C5" s="5">
        <f>B5/B11</f>
        <v>7.43801652892562E-2</v>
      </c>
    </row>
    <row r="6" spans="1:3" x14ac:dyDescent="0.2">
      <c r="A6" t="s">
        <v>33</v>
      </c>
      <c r="B6">
        <v>20</v>
      </c>
      <c r="C6" s="5">
        <f>B6/B11</f>
        <v>0.16528925619834711</v>
      </c>
    </row>
    <row r="7" spans="1:3" x14ac:dyDescent="0.2">
      <c r="A7" t="s">
        <v>30</v>
      </c>
      <c r="B7">
        <v>18</v>
      </c>
      <c r="C7" s="5">
        <f>B7/B11</f>
        <v>0.1487603305785124</v>
      </c>
    </row>
    <row r="8" spans="1:3" x14ac:dyDescent="0.2">
      <c r="A8" t="s">
        <v>31</v>
      </c>
      <c r="B8">
        <v>15</v>
      </c>
      <c r="C8" s="5">
        <f>B8/B11</f>
        <v>0.12396694214876033</v>
      </c>
    </row>
    <row r="9" spans="1:3" x14ac:dyDescent="0.2">
      <c r="A9" t="s">
        <v>32</v>
      </c>
      <c r="B9">
        <v>6</v>
      </c>
      <c r="C9" s="5">
        <f>B9/B11</f>
        <v>4.9586776859504134E-2</v>
      </c>
    </row>
    <row r="10" spans="1:3" x14ac:dyDescent="0.2">
      <c r="A10" t="s">
        <v>34</v>
      </c>
      <c r="B10">
        <v>7</v>
      </c>
      <c r="C10" s="5">
        <f>B10/B11</f>
        <v>5.7851239669421489E-2</v>
      </c>
    </row>
    <row r="11" spans="1:3" x14ac:dyDescent="0.2">
      <c r="A11" t="s">
        <v>0</v>
      </c>
      <c r="B11">
        <f>SUM(B3:B10)</f>
        <v>121</v>
      </c>
    </row>
    <row r="18" spans="1:3" x14ac:dyDescent="0.2">
      <c r="A18" t="s">
        <v>39</v>
      </c>
    </row>
    <row r="19" spans="1:3" x14ac:dyDescent="0.2">
      <c r="A19" t="s">
        <v>36</v>
      </c>
      <c r="B19">
        <v>51</v>
      </c>
      <c r="C19" s="5">
        <f>51/91</f>
        <v>0.56043956043956045</v>
      </c>
    </row>
    <row r="20" spans="1:3" x14ac:dyDescent="0.2">
      <c r="A20" s="6" t="s">
        <v>37</v>
      </c>
      <c r="B20">
        <v>23</v>
      </c>
      <c r="C20" s="5">
        <f>23/91</f>
        <v>0.25274725274725274</v>
      </c>
    </row>
    <row r="21" spans="1:3" x14ac:dyDescent="0.2">
      <c r="A21" t="s">
        <v>38</v>
      </c>
      <c r="B21">
        <v>17</v>
      </c>
      <c r="C21" s="5">
        <f>17/91</f>
        <v>0.18681318681318682</v>
      </c>
    </row>
    <row r="22" spans="1:3" x14ac:dyDescent="0.2">
      <c r="A22" t="s">
        <v>11</v>
      </c>
      <c r="B22">
        <f>SUM(B19:B21)</f>
        <v>91</v>
      </c>
    </row>
    <row r="36" spans="1:3" x14ac:dyDescent="0.2">
      <c r="A36" t="s">
        <v>40</v>
      </c>
    </row>
    <row r="38" spans="1:3" x14ac:dyDescent="0.2">
      <c r="A38" t="s">
        <v>27</v>
      </c>
      <c r="B38">
        <v>16</v>
      </c>
      <c r="C38" s="5">
        <f>16/121</f>
        <v>0.13223140495867769</v>
      </c>
    </row>
    <row r="39" spans="1:3" x14ac:dyDescent="0.2">
      <c r="A39" t="s">
        <v>28</v>
      </c>
      <c r="B39">
        <v>30</v>
      </c>
      <c r="C39" s="5">
        <f>30/121</f>
        <v>0.24793388429752067</v>
      </c>
    </row>
    <row r="40" spans="1:3" x14ac:dyDescent="0.2">
      <c r="A40" t="s">
        <v>41</v>
      </c>
      <c r="B40">
        <v>75</v>
      </c>
      <c r="C40" s="5">
        <f>75/121</f>
        <v>0.6198347107438017</v>
      </c>
    </row>
    <row r="41" spans="1:3" x14ac:dyDescent="0.2">
      <c r="A41" t="s">
        <v>11</v>
      </c>
      <c r="B41">
        <f>SUM(B38:B40)</f>
        <v>121</v>
      </c>
    </row>
    <row r="55" spans="1:3" x14ac:dyDescent="0.2">
      <c r="A55" t="s">
        <v>42</v>
      </c>
      <c r="B55">
        <v>48</v>
      </c>
      <c r="C55" s="5">
        <f>48/91</f>
        <v>0.52747252747252749</v>
      </c>
    </row>
    <row r="56" spans="1:3" x14ac:dyDescent="0.2">
      <c r="A56" t="s">
        <v>43</v>
      </c>
      <c r="B56">
        <v>42</v>
      </c>
      <c r="C56" s="5">
        <f>42/91</f>
        <v>0.46153846153846156</v>
      </c>
    </row>
    <row r="57" spans="1:3" x14ac:dyDescent="0.2">
      <c r="A57" t="s">
        <v>44</v>
      </c>
      <c r="B57">
        <v>1</v>
      </c>
      <c r="C57" s="5">
        <f>1/91</f>
        <v>1.098901098901099E-2</v>
      </c>
    </row>
    <row r="58" spans="1:3" x14ac:dyDescent="0.2">
      <c r="A58" t="s">
        <v>11</v>
      </c>
      <c r="B58">
        <v>91</v>
      </c>
    </row>
    <row r="70" spans="1:3" x14ac:dyDescent="0.2">
      <c r="A70" t="s">
        <v>50</v>
      </c>
    </row>
    <row r="71" spans="1:3" x14ac:dyDescent="0.2">
      <c r="A71" t="s">
        <v>45</v>
      </c>
      <c r="B71" t="s">
        <v>46</v>
      </c>
      <c r="C71">
        <v>30</v>
      </c>
    </row>
    <row r="72" spans="1:3" x14ac:dyDescent="0.2">
      <c r="A72" t="s">
        <v>45</v>
      </c>
      <c r="B72" t="s">
        <v>47</v>
      </c>
      <c r="C72">
        <v>21</v>
      </c>
    </row>
    <row r="73" spans="1:3" x14ac:dyDescent="0.2">
      <c r="A73" s="6">
        <v>43959</v>
      </c>
      <c r="B73" t="s">
        <v>46</v>
      </c>
      <c r="C73">
        <v>14</v>
      </c>
    </row>
    <row r="74" spans="1:3" x14ac:dyDescent="0.2">
      <c r="A74" s="7" t="s">
        <v>48</v>
      </c>
      <c r="B74" t="s">
        <v>47</v>
      </c>
      <c r="C74">
        <v>9</v>
      </c>
    </row>
    <row r="75" spans="1:3" x14ac:dyDescent="0.2">
      <c r="A75" s="8" t="s">
        <v>49</v>
      </c>
      <c r="B75" t="s">
        <v>46</v>
      </c>
      <c r="C75">
        <v>9</v>
      </c>
    </row>
    <row r="76" spans="1:3" x14ac:dyDescent="0.2">
      <c r="A76" s="8" t="s">
        <v>49</v>
      </c>
      <c r="B76" t="s">
        <v>47</v>
      </c>
      <c r="C76">
        <v>8</v>
      </c>
    </row>
    <row r="78" spans="1:3" x14ac:dyDescent="0.2">
      <c r="A78" t="s">
        <v>46</v>
      </c>
      <c r="B78">
        <v>53</v>
      </c>
      <c r="C78" s="5">
        <f>53/91</f>
        <v>0.58241758241758246</v>
      </c>
    </row>
    <row r="79" spans="1:3" x14ac:dyDescent="0.2">
      <c r="A79" t="s">
        <v>47</v>
      </c>
      <c r="B79">
        <v>38</v>
      </c>
      <c r="C79" s="5">
        <f>38/91</f>
        <v>0.4175824175824176</v>
      </c>
    </row>
    <row r="80" spans="1:3" x14ac:dyDescent="0.2">
      <c r="A80" t="s">
        <v>11</v>
      </c>
      <c r="B80">
        <v>91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6BA7-B3FF-1446-AC08-52ACEFFD516C}">
  <dimension ref="A3:B83"/>
  <sheetViews>
    <sheetView topLeftCell="A64" workbookViewId="0">
      <selection activeCell="D83" sqref="D83"/>
    </sheetView>
  </sheetViews>
  <sheetFormatPr baseColWidth="10" defaultRowHeight="16" x14ac:dyDescent="0.2"/>
  <cols>
    <col min="1" max="1" width="23.83203125" style="2" customWidth="1"/>
  </cols>
  <sheetData>
    <row r="3" spans="1:2" x14ac:dyDescent="0.2">
      <c r="A3" s="1" t="s">
        <v>1</v>
      </c>
    </row>
    <row r="4" spans="1:2" x14ac:dyDescent="0.2">
      <c r="A4" s="2" t="s">
        <v>2</v>
      </c>
      <c r="B4">
        <v>24</v>
      </c>
    </row>
    <row r="5" spans="1:2" x14ac:dyDescent="0.2">
      <c r="A5" s="2" t="s">
        <v>3</v>
      </c>
      <c r="B5">
        <v>13</v>
      </c>
    </row>
    <row r="6" spans="1:2" x14ac:dyDescent="0.2">
      <c r="A6" s="2" t="s">
        <v>4</v>
      </c>
      <c r="B6">
        <v>3</v>
      </c>
    </row>
    <row r="7" spans="1:2" x14ac:dyDescent="0.2">
      <c r="A7" s="2" t="s">
        <v>5</v>
      </c>
      <c r="B7">
        <v>2</v>
      </c>
    </row>
    <row r="8" spans="1:2" x14ac:dyDescent="0.2">
      <c r="A8" s="2" t="s">
        <v>0</v>
      </c>
      <c r="B8">
        <f>SUM(B4:B7)</f>
        <v>42</v>
      </c>
    </row>
    <row r="22" spans="1:2" x14ac:dyDescent="0.2">
      <c r="A22" s="1" t="s">
        <v>6</v>
      </c>
    </row>
    <row r="23" spans="1:2" x14ac:dyDescent="0.2">
      <c r="A23" s="2" t="s">
        <v>7</v>
      </c>
    </row>
    <row r="24" spans="1:2" x14ac:dyDescent="0.2">
      <c r="A24" s="2" t="s">
        <v>8</v>
      </c>
      <c r="B24">
        <v>14</v>
      </c>
    </row>
    <row r="25" spans="1:2" x14ac:dyDescent="0.2">
      <c r="A25" s="2" t="s">
        <v>3</v>
      </c>
      <c r="B25">
        <v>25</v>
      </c>
    </row>
    <row r="26" spans="1:2" x14ac:dyDescent="0.2">
      <c r="A26" s="2" t="s">
        <v>9</v>
      </c>
      <c r="B26">
        <v>2</v>
      </c>
    </row>
    <row r="27" spans="1:2" x14ac:dyDescent="0.2">
      <c r="A27" s="2" t="s">
        <v>10</v>
      </c>
      <c r="B27">
        <v>1</v>
      </c>
    </row>
    <row r="28" spans="1:2" x14ac:dyDescent="0.2">
      <c r="A28" s="2" t="s">
        <v>11</v>
      </c>
      <c r="B28">
        <f>SUM(B24:B27)</f>
        <v>42</v>
      </c>
    </row>
    <row r="42" spans="1:2" x14ac:dyDescent="0.2">
      <c r="A42" s="3" t="s">
        <v>12</v>
      </c>
    </row>
    <row r="43" spans="1:2" x14ac:dyDescent="0.2">
      <c r="A43" s="3" t="s">
        <v>13</v>
      </c>
      <c r="B43">
        <v>6</v>
      </c>
    </row>
    <row r="44" spans="1:2" x14ac:dyDescent="0.2">
      <c r="A44" s="3" t="s">
        <v>14</v>
      </c>
      <c r="B44">
        <v>0</v>
      </c>
    </row>
    <row r="45" spans="1:2" x14ac:dyDescent="0.2">
      <c r="A45" s="3" t="s">
        <v>15</v>
      </c>
      <c r="B45">
        <v>25</v>
      </c>
    </row>
    <row r="46" spans="1:2" x14ac:dyDescent="0.2">
      <c r="A46" s="3" t="s">
        <v>16</v>
      </c>
      <c r="B46">
        <v>8</v>
      </c>
    </row>
    <row r="47" spans="1:2" x14ac:dyDescent="0.2">
      <c r="A47" s="3" t="s">
        <v>17</v>
      </c>
      <c r="B47">
        <v>3</v>
      </c>
    </row>
    <row r="48" spans="1:2" x14ac:dyDescent="0.2">
      <c r="A48" s="3" t="s">
        <v>11</v>
      </c>
      <c r="B48">
        <f>SUM(B43:B47)</f>
        <v>42</v>
      </c>
    </row>
    <row r="61" spans="1:2" x14ac:dyDescent="0.2">
      <c r="A61" s="2" t="s">
        <v>18</v>
      </c>
    </row>
    <row r="62" spans="1:2" x14ac:dyDescent="0.2">
      <c r="A62" s="2" t="s">
        <v>19</v>
      </c>
      <c r="B62">
        <v>12</v>
      </c>
    </row>
    <row r="63" spans="1:2" x14ac:dyDescent="0.2">
      <c r="A63" s="2" t="s">
        <v>20</v>
      </c>
      <c r="B63">
        <v>25</v>
      </c>
    </row>
    <row r="64" spans="1:2" x14ac:dyDescent="0.2">
      <c r="A64" s="2" t="s">
        <v>21</v>
      </c>
      <c r="B64">
        <v>5</v>
      </c>
    </row>
    <row r="65" spans="1:2" x14ac:dyDescent="0.2">
      <c r="A65" s="2" t="s">
        <v>11</v>
      </c>
      <c r="B65">
        <f>SUM(B62:B64)</f>
        <v>42</v>
      </c>
    </row>
    <row r="78" spans="1:2" s="4" customFormat="1" x14ac:dyDescent="0.2">
      <c r="A78" s="4" t="s">
        <v>22</v>
      </c>
    </row>
    <row r="79" spans="1:2" s="4" customFormat="1" x14ac:dyDescent="0.2">
      <c r="A79" s="4" t="s">
        <v>23</v>
      </c>
      <c r="B79" s="4">
        <v>32</v>
      </c>
    </row>
    <row r="80" spans="1:2" s="4" customFormat="1" x14ac:dyDescent="0.2">
      <c r="A80" s="4" t="s">
        <v>24</v>
      </c>
      <c r="B80" s="4">
        <v>9</v>
      </c>
    </row>
    <row r="81" spans="1:2" s="4" customFormat="1" x14ac:dyDescent="0.2">
      <c r="A81" s="4" t="s">
        <v>25</v>
      </c>
      <c r="B81" s="4">
        <v>0</v>
      </c>
    </row>
    <row r="82" spans="1:2" x14ac:dyDescent="0.2">
      <c r="A82" s="4" t="s">
        <v>26</v>
      </c>
      <c r="B82" s="4">
        <v>1</v>
      </c>
    </row>
    <row r="83" spans="1:2" x14ac:dyDescent="0.2">
      <c r="A83" s="4" t="s">
        <v>11</v>
      </c>
      <c r="B83">
        <f>SUM(B79:B82)</f>
        <v>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E116-209A-334E-9AF7-46B9FD4F8C27}">
  <dimension ref="A1:B168"/>
  <sheetViews>
    <sheetView topLeftCell="A32" workbookViewId="0">
      <selection activeCell="A29" sqref="A29"/>
    </sheetView>
  </sheetViews>
  <sheetFormatPr baseColWidth="10" defaultRowHeight="16" x14ac:dyDescent="0.2"/>
  <cols>
    <col min="1" max="1" width="71.5" customWidth="1"/>
    <col min="2" max="2" width="14.83203125" customWidth="1"/>
  </cols>
  <sheetData>
    <row r="1" spans="1:2" x14ac:dyDescent="0.2">
      <c r="A1" t="s">
        <v>297</v>
      </c>
    </row>
    <row r="2" spans="1:2" s="9" customFormat="1" x14ac:dyDescent="0.2">
      <c r="A2" s="9" t="s">
        <v>193</v>
      </c>
      <c r="B2" s="9" t="s">
        <v>198</v>
      </c>
    </row>
    <row r="3" spans="1:2" x14ac:dyDescent="0.2">
      <c r="A3" t="s">
        <v>51</v>
      </c>
      <c r="B3">
        <v>1</v>
      </c>
    </row>
    <row r="4" spans="1:2" x14ac:dyDescent="0.2">
      <c r="A4" t="s">
        <v>52</v>
      </c>
      <c r="B4">
        <v>1</v>
      </c>
    </row>
    <row r="5" spans="1:2" x14ac:dyDescent="0.2">
      <c r="A5" t="s">
        <v>53</v>
      </c>
      <c r="B5">
        <v>4</v>
      </c>
    </row>
    <row r="6" spans="1:2" x14ac:dyDescent="0.2">
      <c r="A6" t="s">
        <v>54</v>
      </c>
      <c r="B6">
        <v>0</v>
      </c>
    </row>
    <row r="7" spans="1:2" x14ac:dyDescent="0.2">
      <c r="A7" t="s">
        <v>55</v>
      </c>
      <c r="B7">
        <v>0</v>
      </c>
    </row>
    <row r="8" spans="1:2" x14ac:dyDescent="0.2">
      <c r="A8" t="s">
        <v>56</v>
      </c>
      <c r="B8">
        <v>11</v>
      </c>
    </row>
    <row r="10" spans="1:2" s="9" customFormat="1" x14ac:dyDescent="0.2">
      <c r="A10" s="9" t="s">
        <v>194</v>
      </c>
    </row>
    <row r="11" spans="1:2" x14ac:dyDescent="0.2">
      <c r="A11" t="s">
        <v>57</v>
      </c>
      <c r="B11">
        <v>1</v>
      </c>
    </row>
    <row r="12" spans="1:2" x14ac:dyDescent="0.2">
      <c r="A12" t="s">
        <v>58</v>
      </c>
      <c r="B12">
        <v>3</v>
      </c>
    </row>
    <row r="13" spans="1:2" x14ac:dyDescent="0.2">
      <c r="A13" t="s">
        <v>59</v>
      </c>
      <c r="B13">
        <v>3</v>
      </c>
    </row>
    <row r="14" spans="1:2" x14ac:dyDescent="0.2">
      <c r="A14" t="s">
        <v>60</v>
      </c>
      <c r="B14">
        <v>9</v>
      </c>
    </row>
    <row r="15" spans="1:2" x14ac:dyDescent="0.2">
      <c r="A15" t="s">
        <v>61</v>
      </c>
      <c r="B15">
        <v>0</v>
      </c>
    </row>
    <row r="16" spans="1:2" x14ac:dyDescent="0.2">
      <c r="A16" t="s">
        <v>62</v>
      </c>
      <c r="B16">
        <v>1</v>
      </c>
    </row>
    <row r="18" spans="1:2" s="9" customFormat="1" x14ac:dyDescent="0.2">
      <c r="A18" s="9" t="s">
        <v>195</v>
      </c>
    </row>
    <row r="19" spans="1:2" x14ac:dyDescent="0.2">
      <c r="A19" t="s">
        <v>63</v>
      </c>
      <c r="B19">
        <v>0</v>
      </c>
    </row>
    <row r="20" spans="1:2" x14ac:dyDescent="0.2">
      <c r="A20" t="s">
        <v>64</v>
      </c>
      <c r="B20">
        <v>4</v>
      </c>
    </row>
    <row r="21" spans="1:2" x14ac:dyDescent="0.2">
      <c r="A21" t="s">
        <v>65</v>
      </c>
      <c r="B21">
        <v>7</v>
      </c>
    </row>
    <row r="22" spans="1:2" x14ac:dyDescent="0.2">
      <c r="A22" t="s">
        <v>66</v>
      </c>
      <c r="B22">
        <v>0</v>
      </c>
    </row>
    <row r="23" spans="1:2" x14ac:dyDescent="0.2">
      <c r="A23" t="s">
        <v>67</v>
      </c>
      <c r="B23">
        <v>3</v>
      </c>
    </row>
    <row r="24" spans="1:2" x14ac:dyDescent="0.2">
      <c r="A24" t="s">
        <v>68</v>
      </c>
      <c r="B24">
        <v>3</v>
      </c>
    </row>
    <row r="26" spans="1:2" s="9" customFormat="1" x14ac:dyDescent="0.2">
      <c r="A26" s="9" t="s">
        <v>196</v>
      </c>
    </row>
    <row r="27" spans="1:2" x14ac:dyDescent="0.2">
      <c r="A27" t="s">
        <v>69</v>
      </c>
      <c r="B27">
        <v>13</v>
      </c>
    </row>
    <row r="28" spans="1:2" x14ac:dyDescent="0.2">
      <c r="A28" t="s">
        <v>70</v>
      </c>
    </row>
    <row r="29" spans="1:2" x14ac:dyDescent="0.2">
      <c r="A29" t="s">
        <v>71</v>
      </c>
    </row>
    <row r="30" spans="1:2" x14ac:dyDescent="0.2">
      <c r="A30" t="s">
        <v>72</v>
      </c>
      <c r="B30">
        <v>2</v>
      </c>
    </row>
    <row r="31" spans="1:2" x14ac:dyDescent="0.2">
      <c r="A31" t="s">
        <v>73</v>
      </c>
      <c r="B31">
        <v>1</v>
      </c>
    </row>
    <row r="32" spans="1:2" x14ac:dyDescent="0.2">
      <c r="A32" t="s">
        <v>74</v>
      </c>
      <c r="B32">
        <v>1</v>
      </c>
    </row>
    <row r="34" spans="1:2" s="9" customFormat="1" x14ac:dyDescent="0.2">
      <c r="A34" s="9" t="s">
        <v>197</v>
      </c>
    </row>
    <row r="35" spans="1:2" x14ac:dyDescent="0.2">
      <c r="A35" t="s">
        <v>75</v>
      </c>
    </row>
    <row r="36" spans="1:2" x14ac:dyDescent="0.2">
      <c r="A36" t="s">
        <v>76</v>
      </c>
      <c r="B36">
        <v>1</v>
      </c>
    </row>
    <row r="37" spans="1:2" x14ac:dyDescent="0.2">
      <c r="A37" t="s">
        <v>77</v>
      </c>
      <c r="B37">
        <v>2</v>
      </c>
    </row>
    <row r="38" spans="1:2" x14ac:dyDescent="0.2">
      <c r="A38" t="s">
        <v>78</v>
      </c>
    </row>
    <row r="39" spans="1:2" x14ac:dyDescent="0.2">
      <c r="A39" t="s">
        <v>79</v>
      </c>
      <c r="B39">
        <v>11</v>
      </c>
    </row>
    <row r="40" spans="1:2" x14ac:dyDescent="0.2">
      <c r="A40" t="s">
        <v>80</v>
      </c>
      <c r="B40">
        <v>3</v>
      </c>
    </row>
    <row r="42" spans="1:2" s="9" customFormat="1" x14ac:dyDescent="0.2">
      <c r="A42" s="9" t="s">
        <v>177</v>
      </c>
    </row>
    <row r="43" spans="1:2" x14ac:dyDescent="0.2">
      <c r="A43" t="s">
        <v>81</v>
      </c>
    </row>
    <row r="44" spans="1:2" x14ac:dyDescent="0.2">
      <c r="A44" t="s">
        <v>82</v>
      </c>
      <c r="B44">
        <v>11</v>
      </c>
    </row>
    <row r="45" spans="1:2" x14ac:dyDescent="0.2">
      <c r="A45" t="s">
        <v>83</v>
      </c>
    </row>
    <row r="46" spans="1:2" x14ac:dyDescent="0.2">
      <c r="A46" t="s">
        <v>84</v>
      </c>
      <c r="B46">
        <v>2</v>
      </c>
    </row>
    <row r="47" spans="1:2" x14ac:dyDescent="0.2">
      <c r="A47" t="s">
        <v>85</v>
      </c>
      <c r="B47">
        <v>3</v>
      </c>
    </row>
    <row r="48" spans="1:2" x14ac:dyDescent="0.2">
      <c r="A48" t="s">
        <v>86</v>
      </c>
      <c r="B48">
        <v>1</v>
      </c>
    </row>
    <row r="50" spans="1:2" s="9" customFormat="1" x14ac:dyDescent="0.2">
      <c r="A50" s="9" t="s">
        <v>178</v>
      </c>
    </row>
    <row r="51" spans="1:2" x14ac:dyDescent="0.2">
      <c r="A51" t="s">
        <v>87</v>
      </c>
      <c r="B51">
        <v>4</v>
      </c>
    </row>
    <row r="52" spans="1:2" x14ac:dyDescent="0.2">
      <c r="A52" t="s">
        <v>88</v>
      </c>
      <c r="B52">
        <v>2</v>
      </c>
    </row>
    <row r="53" spans="1:2" x14ac:dyDescent="0.2">
      <c r="A53" t="s">
        <v>89</v>
      </c>
    </row>
    <row r="54" spans="1:2" x14ac:dyDescent="0.2">
      <c r="A54" t="s">
        <v>90</v>
      </c>
      <c r="B54">
        <v>1</v>
      </c>
    </row>
    <row r="55" spans="1:2" x14ac:dyDescent="0.2">
      <c r="A55" t="s">
        <v>91</v>
      </c>
    </row>
    <row r="56" spans="1:2" x14ac:dyDescent="0.2">
      <c r="A56" t="s">
        <v>92</v>
      </c>
      <c r="B56">
        <v>10</v>
      </c>
    </row>
    <row r="58" spans="1:2" s="9" customFormat="1" x14ac:dyDescent="0.2">
      <c r="A58" s="9" t="s">
        <v>179</v>
      </c>
    </row>
    <row r="59" spans="1:2" x14ac:dyDescent="0.2">
      <c r="A59" t="s">
        <v>93</v>
      </c>
      <c r="B59">
        <v>3</v>
      </c>
    </row>
    <row r="60" spans="1:2" x14ac:dyDescent="0.2">
      <c r="A60" t="s">
        <v>94</v>
      </c>
      <c r="B60">
        <v>4</v>
      </c>
    </row>
    <row r="61" spans="1:2" x14ac:dyDescent="0.2">
      <c r="A61" t="s">
        <v>95</v>
      </c>
      <c r="B61">
        <v>7</v>
      </c>
    </row>
    <row r="62" spans="1:2" x14ac:dyDescent="0.2">
      <c r="A62" t="s">
        <v>96</v>
      </c>
      <c r="B62">
        <v>2</v>
      </c>
    </row>
    <row r="63" spans="1:2" x14ac:dyDescent="0.2">
      <c r="A63" t="s">
        <v>97</v>
      </c>
    </row>
    <row r="64" spans="1:2" x14ac:dyDescent="0.2">
      <c r="A64" t="s">
        <v>98</v>
      </c>
      <c r="B64">
        <v>1</v>
      </c>
    </row>
    <row r="66" spans="1:2" s="9" customFormat="1" x14ac:dyDescent="0.2">
      <c r="A66" s="9" t="s">
        <v>180</v>
      </c>
    </row>
    <row r="67" spans="1:2" x14ac:dyDescent="0.2">
      <c r="A67" t="s">
        <v>99</v>
      </c>
      <c r="B67">
        <v>3</v>
      </c>
    </row>
    <row r="68" spans="1:2" x14ac:dyDescent="0.2">
      <c r="A68" t="s">
        <v>100</v>
      </c>
      <c r="B68">
        <v>2</v>
      </c>
    </row>
    <row r="69" spans="1:2" x14ac:dyDescent="0.2">
      <c r="A69" t="s">
        <v>101</v>
      </c>
      <c r="B69">
        <v>3</v>
      </c>
    </row>
    <row r="70" spans="1:2" x14ac:dyDescent="0.2">
      <c r="A70" t="s">
        <v>102</v>
      </c>
      <c r="B70">
        <v>1</v>
      </c>
    </row>
    <row r="71" spans="1:2" x14ac:dyDescent="0.2">
      <c r="A71" t="s">
        <v>103</v>
      </c>
    </row>
    <row r="72" spans="1:2" x14ac:dyDescent="0.2">
      <c r="A72" t="s">
        <v>104</v>
      </c>
      <c r="B72">
        <v>8</v>
      </c>
    </row>
    <row r="74" spans="1:2" s="9" customFormat="1" x14ac:dyDescent="0.2">
      <c r="A74" s="9" t="s">
        <v>181</v>
      </c>
    </row>
    <row r="75" spans="1:2" x14ac:dyDescent="0.2">
      <c r="A75" t="s">
        <v>105</v>
      </c>
      <c r="B75">
        <v>4</v>
      </c>
    </row>
    <row r="76" spans="1:2" x14ac:dyDescent="0.2">
      <c r="A76" t="s">
        <v>106</v>
      </c>
      <c r="B76">
        <v>4</v>
      </c>
    </row>
    <row r="77" spans="1:2" x14ac:dyDescent="0.2">
      <c r="A77" t="s">
        <v>107</v>
      </c>
      <c r="B77">
        <v>4</v>
      </c>
    </row>
    <row r="78" spans="1:2" x14ac:dyDescent="0.2">
      <c r="A78" t="s">
        <v>108</v>
      </c>
      <c r="B78">
        <v>1</v>
      </c>
    </row>
    <row r="79" spans="1:2" x14ac:dyDescent="0.2">
      <c r="A79" t="s">
        <v>109</v>
      </c>
    </row>
    <row r="80" spans="1:2" x14ac:dyDescent="0.2">
      <c r="A80" t="s">
        <v>110</v>
      </c>
      <c r="B80">
        <v>4</v>
      </c>
    </row>
    <row r="82" spans="1:2" s="9" customFormat="1" x14ac:dyDescent="0.2">
      <c r="A82" s="9" t="s">
        <v>182</v>
      </c>
    </row>
    <row r="83" spans="1:2" x14ac:dyDescent="0.2">
      <c r="A83" t="s">
        <v>111</v>
      </c>
      <c r="B83">
        <v>1</v>
      </c>
    </row>
    <row r="84" spans="1:2" x14ac:dyDescent="0.2">
      <c r="A84" t="s">
        <v>112</v>
      </c>
      <c r="B84">
        <v>7</v>
      </c>
    </row>
    <row r="85" spans="1:2" x14ac:dyDescent="0.2">
      <c r="A85" t="s">
        <v>113</v>
      </c>
      <c r="B85">
        <v>2</v>
      </c>
    </row>
    <row r="86" spans="1:2" x14ac:dyDescent="0.2">
      <c r="A86" t="s">
        <v>114</v>
      </c>
      <c r="B86">
        <v>7</v>
      </c>
    </row>
    <row r="87" spans="1:2" x14ac:dyDescent="0.2">
      <c r="A87" t="s">
        <v>115</v>
      </c>
    </row>
    <row r="88" spans="1:2" x14ac:dyDescent="0.2">
      <c r="A88" t="s">
        <v>116</v>
      </c>
    </row>
    <row r="90" spans="1:2" s="9" customFormat="1" x14ac:dyDescent="0.2">
      <c r="A90" s="9" t="s">
        <v>183</v>
      </c>
    </row>
    <row r="91" spans="1:2" x14ac:dyDescent="0.2">
      <c r="A91" t="s">
        <v>117</v>
      </c>
      <c r="B91">
        <v>1</v>
      </c>
    </row>
    <row r="92" spans="1:2" x14ac:dyDescent="0.2">
      <c r="A92" t="s">
        <v>118</v>
      </c>
      <c r="B92">
        <v>3</v>
      </c>
    </row>
    <row r="93" spans="1:2" x14ac:dyDescent="0.2">
      <c r="A93" t="s">
        <v>119</v>
      </c>
      <c r="B93">
        <v>2</v>
      </c>
    </row>
    <row r="94" spans="1:2" x14ac:dyDescent="0.2">
      <c r="A94" t="s">
        <v>120</v>
      </c>
      <c r="B94">
        <v>11</v>
      </c>
    </row>
    <row r="95" spans="1:2" x14ac:dyDescent="0.2">
      <c r="A95" t="s">
        <v>121</v>
      </c>
    </row>
    <row r="96" spans="1:2" x14ac:dyDescent="0.2">
      <c r="A96" t="s">
        <v>122</v>
      </c>
    </row>
    <row r="98" spans="1:2" s="9" customFormat="1" x14ac:dyDescent="0.2">
      <c r="A98" s="9" t="s">
        <v>184</v>
      </c>
    </row>
    <row r="99" spans="1:2" x14ac:dyDescent="0.2">
      <c r="A99" t="s">
        <v>123</v>
      </c>
      <c r="B99">
        <v>10</v>
      </c>
    </row>
    <row r="100" spans="1:2" x14ac:dyDescent="0.2">
      <c r="A100" t="s">
        <v>124</v>
      </c>
      <c r="B100">
        <v>2</v>
      </c>
    </row>
    <row r="101" spans="1:2" x14ac:dyDescent="0.2">
      <c r="A101" t="s">
        <v>125</v>
      </c>
      <c r="B101">
        <v>5</v>
      </c>
    </row>
    <row r="102" spans="1:2" x14ac:dyDescent="0.2">
      <c r="A102" t="s">
        <v>126</v>
      </c>
    </row>
    <row r="103" spans="1:2" x14ac:dyDescent="0.2">
      <c r="A103" t="s">
        <v>127</v>
      </c>
    </row>
    <row r="104" spans="1:2" x14ac:dyDescent="0.2">
      <c r="A104" t="s">
        <v>128</v>
      </c>
    </row>
    <row r="106" spans="1:2" s="9" customFormat="1" x14ac:dyDescent="0.2">
      <c r="A106" s="9" t="s">
        <v>185</v>
      </c>
    </row>
    <row r="107" spans="1:2" x14ac:dyDescent="0.2">
      <c r="A107" t="s">
        <v>129</v>
      </c>
      <c r="B107">
        <v>4</v>
      </c>
    </row>
    <row r="108" spans="1:2" x14ac:dyDescent="0.2">
      <c r="A108" t="s">
        <v>130</v>
      </c>
      <c r="B108">
        <v>7</v>
      </c>
    </row>
    <row r="109" spans="1:2" x14ac:dyDescent="0.2">
      <c r="A109" t="s">
        <v>131</v>
      </c>
      <c r="B109">
        <v>6</v>
      </c>
    </row>
    <row r="110" spans="1:2" x14ac:dyDescent="0.2">
      <c r="A110" t="s">
        <v>132</v>
      </c>
    </row>
    <row r="111" spans="1:2" x14ac:dyDescent="0.2">
      <c r="A111" t="s">
        <v>133</v>
      </c>
    </row>
    <row r="112" spans="1:2" x14ac:dyDescent="0.2">
      <c r="A112" t="s">
        <v>134</v>
      </c>
    </row>
    <row r="114" spans="1:2" s="9" customFormat="1" x14ac:dyDescent="0.2">
      <c r="A114" s="9" t="s">
        <v>186</v>
      </c>
    </row>
    <row r="115" spans="1:2" x14ac:dyDescent="0.2">
      <c r="A115" t="s">
        <v>135</v>
      </c>
      <c r="B115">
        <v>4</v>
      </c>
    </row>
    <row r="116" spans="1:2" x14ac:dyDescent="0.2">
      <c r="A116" t="s">
        <v>136</v>
      </c>
      <c r="B116">
        <v>6</v>
      </c>
    </row>
    <row r="117" spans="1:2" x14ac:dyDescent="0.2">
      <c r="A117" t="s">
        <v>137</v>
      </c>
      <c r="B117">
        <v>5</v>
      </c>
    </row>
    <row r="118" spans="1:2" x14ac:dyDescent="0.2">
      <c r="A118" t="s">
        <v>138</v>
      </c>
      <c r="B118">
        <v>1</v>
      </c>
    </row>
    <row r="119" spans="1:2" x14ac:dyDescent="0.2">
      <c r="A119" t="s">
        <v>139</v>
      </c>
    </row>
    <row r="120" spans="1:2" x14ac:dyDescent="0.2">
      <c r="A120" t="s">
        <v>140</v>
      </c>
      <c r="B120">
        <v>1</v>
      </c>
    </row>
    <row r="122" spans="1:2" s="9" customFormat="1" x14ac:dyDescent="0.2">
      <c r="A122" s="9" t="s">
        <v>187</v>
      </c>
    </row>
    <row r="123" spans="1:2" x14ac:dyDescent="0.2">
      <c r="A123" t="s">
        <v>141</v>
      </c>
      <c r="B123">
        <v>1</v>
      </c>
    </row>
    <row r="124" spans="1:2" x14ac:dyDescent="0.2">
      <c r="A124" t="s">
        <v>142</v>
      </c>
      <c r="B124">
        <v>1</v>
      </c>
    </row>
    <row r="125" spans="1:2" x14ac:dyDescent="0.2">
      <c r="A125" t="s">
        <v>143</v>
      </c>
      <c r="B125">
        <v>5</v>
      </c>
    </row>
    <row r="126" spans="1:2" x14ac:dyDescent="0.2">
      <c r="A126" t="s">
        <v>144</v>
      </c>
      <c r="B126">
        <v>1</v>
      </c>
    </row>
    <row r="127" spans="1:2" x14ac:dyDescent="0.2">
      <c r="A127" t="s">
        <v>145</v>
      </c>
      <c r="B127">
        <v>2</v>
      </c>
    </row>
    <row r="128" spans="1:2" x14ac:dyDescent="0.2">
      <c r="A128" t="s">
        <v>146</v>
      </c>
      <c r="B128">
        <v>7</v>
      </c>
    </row>
    <row r="130" spans="1:2" s="9" customFormat="1" x14ac:dyDescent="0.2">
      <c r="A130" s="9" t="s">
        <v>188</v>
      </c>
    </row>
    <row r="131" spans="1:2" x14ac:dyDescent="0.2">
      <c r="A131" t="s">
        <v>147</v>
      </c>
      <c r="B131">
        <v>1</v>
      </c>
    </row>
    <row r="132" spans="1:2" x14ac:dyDescent="0.2">
      <c r="A132" t="s">
        <v>148</v>
      </c>
      <c r="B132">
        <v>9</v>
      </c>
    </row>
    <row r="133" spans="1:2" x14ac:dyDescent="0.2">
      <c r="A133" t="s">
        <v>149</v>
      </c>
    </row>
    <row r="134" spans="1:2" x14ac:dyDescent="0.2">
      <c r="A134" t="s">
        <v>150</v>
      </c>
      <c r="B134">
        <v>1</v>
      </c>
    </row>
    <row r="135" spans="1:2" x14ac:dyDescent="0.2">
      <c r="A135" t="s">
        <v>151</v>
      </c>
      <c r="B135">
        <v>2</v>
      </c>
    </row>
    <row r="136" spans="1:2" x14ac:dyDescent="0.2">
      <c r="A136" t="s">
        <v>152</v>
      </c>
      <c r="B136">
        <v>3</v>
      </c>
    </row>
    <row r="138" spans="1:2" s="9" customFormat="1" x14ac:dyDescent="0.2">
      <c r="A138" s="9" t="s">
        <v>189</v>
      </c>
    </row>
    <row r="139" spans="1:2" x14ac:dyDescent="0.2">
      <c r="A139" t="s">
        <v>153</v>
      </c>
      <c r="B139">
        <v>5</v>
      </c>
    </row>
    <row r="140" spans="1:2" x14ac:dyDescent="0.2">
      <c r="A140" t="s">
        <v>154</v>
      </c>
      <c r="B140">
        <v>1</v>
      </c>
    </row>
    <row r="141" spans="1:2" x14ac:dyDescent="0.2">
      <c r="A141" t="s">
        <v>155</v>
      </c>
      <c r="B141">
        <v>4</v>
      </c>
    </row>
    <row r="142" spans="1:2" x14ac:dyDescent="0.2">
      <c r="A142" t="s">
        <v>156</v>
      </c>
    </row>
    <row r="143" spans="1:2" x14ac:dyDescent="0.2">
      <c r="A143" t="s">
        <v>157</v>
      </c>
      <c r="B143">
        <v>4</v>
      </c>
    </row>
    <row r="144" spans="1:2" x14ac:dyDescent="0.2">
      <c r="A144" t="s">
        <v>158</v>
      </c>
      <c r="B144">
        <v>3</v>
      </c>
    </row>
    <row r="146" spans="1:2" s="9" customFormat="1" x14ac:dyDescent="0.2">
      <c r="A146" s="9" t="s">
        <v>190</v>
      </c>
    </row>
    <row r="147" spans="1:2" x14ac:dyDescent="0.2">
      <c r="A147" t="s">
        <v>159</v>
      </c>
      <c r="B147">
        <v>7</v>
      </c>
    </row>
    <row r="148" spans="1:2" x14ac:dyDescent="0.2">
      <c r="A148" t="s">
        <v>160</v>
      </c>
      <c r="B148">
        <v>1</v>
      </c>
    </row>
    <row r="149" spans="1:2" x14ac:dyDescent="0.2">
      <c r="A149" t="s">
        <v>161</v>
      </c>
      <c r="B149">
        <v>7</v>
      </c>
    </row>
    <row r="150" spans="1:2" x14ac:dyDescent="0.2">
      <c r="A150" t="s">
        <v>162</v>
      </c>
    </row>
    <row r="151" spans="1:2" x14ac:dyDescent="0.2">
      <c r="A151" t="s">
        <v>163</v>
      </c>
    </row>
    <row r="152" spans="1:2" x14ac:dyDescent="0.2">
      <c r="A152" t="s">
        <v>164</v>
      </c>
      <c r="B152">
        <v>2</v>
      </c>
    </row>
    <row r="154" spans="1:2" s="9" customFormat="1" x14ac:dyDescent="0.2">
      <c r="A154" s="9" t="s">
        <v>191</v>
      </c>
    </row>
    <row r="155" spans="1:2" x14ac:dyDescent="0.2">
      <c r="A155" t="s">
        <v>165</v>
      </c>
      <c r="B155">
        <v>12</v>
      </c>
    </row>
    <row r="156" spans="1:2" x14ac:dyDescent="0.2">
      <c r="A156" t="s">
        <v>166</v>
      </c>
    </row>
    <row r="157" spans="1:2" x14ac:dyDescent="0.2">
      <c r="A157" t="s">
        <v>167</v>
      </c>
      <c r="B157">
        <v>1</v>
      </c>
    </row>
    <row r="158" spans="1:2" x14ac:dyDescent="0.2">
      <c r="A158" t="s">
        <v>168</v>
      </c>
    </row>
    <row r="159" spans="1:2" x14ac:dyDescent="0.2">
      <c r="A159" t="s">
        <v>169</v>
      </c>
    </row>
    <row r="160" spans="1:2" x14ac:dyDescent="0.2">
      <c r="A160" t="s">
        <v>170</v>
      </c>
      <c r="B160">
        <v>4</v>
      </c>
    </row>
    <row r="162" spans="1:2" s="9" customFormat="1" x14ac:dyDescent="0.2">
      <c r="A162" s="9" t="s">
        <v>192</v>
      </c>
    </row>
    <row r="163" spans="1:2" x14ac:dyDescent="0.2">
      <c r="A163" t="s">
        <v>171</v>
      </c>
      <c r="B163">
        <v>4</v>
      </c>
    </row>
    <row r="164" spans="1:2" x14ac:dyDescent="0.2">
      <c r="A164" t="s">
        <v>172</v>
      </c>
      <c r="B164">
        <v>3</v>
      </c>
    </row>
    <row r="165" spans="1:2" x14ac:dyDescent="0.2">
      <c r="A165" t="s">
        <v>173</v>
      </c>
    </row>
    <row r="166" spans="1:2" x14ac:dyDescent="0.2">
      <c r="A166" t="s">
        <v>174</v>
      </c>
      <c r="B166">
        <v>1</v>
      </c>
    </row>
    <row r="167" spans="1:2" x14ac:dyDescent="0.2">
      <c r="A167" t="s">
        <v>175</v>
      </c>
      <c r="B167">
        <v>9</v>
      </c>
    </row>
    <row r="168" spans="1:2" x14ac:dyDescent="0.2">
      <c r="A168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A88D-8ECE-8F4C-B625-0B0011FD61A9}">
  <dimension ref="A1:B167"/>
  <sheetViews>
    <sheetView topLeftCell="A140" workbookViewId="0">
      <selection activeCell="B164" sqref="B164"/>
    </sheetView>
  </sheetViews>
  <sheetFormatPr baseColWidth="10" defaultRowHeight="16" x14ac:dyDescent="0.2"/>
  <cols>
    <col min="1" max="1" width="59.6640625" customWidth="1"/>
  </cols>
  <sheetData>
    <row r="1" spans="1:2" s="9" customFormat="1" x14ac:dyDescent="0.2">
      <c r="A1" s="9" t="s">
        <v>199</v>
      </c>
    </row>
    <row r="2" spans="1:2" x14ac:dyDescent="0.2">
      <c r="A2" t="s">
        <v>200</v>
      </c>
      <c r="B2">
        <v>11</v>
      </c>
    </row>
    <row r="3" spans="1:2" x14ac:dyDescent="0.2">
      <c r="A3" t="s">
        <v>201</v>
      </c>
      <c r="B3">
        <v>3</v>
      </c>
    </row>
    <row r="4" spans="1:2" x14ac:dyDescent="0.2">
      <c r="A4" t="s">
        <v>202</v>
      </c>
      <c r="B4">
        <v>3</v>
      </c>
    </row>
    <row r="5" spans="1:2" x14ac:dyDescent="0.2">
      <c r="A5" t="s">
        <v>203</v>
      </c>
    </row>
    <row r="6" spans="1:2" x14ac:dyDescent="0.2">
      <c r="A6" t="s">
        <v>204</v>
      </c>
    </row>
    <row r="7" spans="1:2" x14ac:dyDescent="0.2">
      <c r="A7" t="s">
        <v>205</v>
      </c>
      <c r="B7">
        <v>7</v>
      </c>
    </row>
    <row r="9" spans="1:2" s="9" customFormat="1" x14ac:dyDescent="0.2">
      <c r="A9" s="9" t="s">
        <v>206</v>
      </c>
    </row>
    <row r="10" spans="1:2" x14ac:dyDescent="0.2">
      <c r="A10" t="s">
        <v>207</v>
      </c>
    </row>
    <row r="11" spans="1:2" x14ac:dyDescent="0.2">
      <c r="A11" t="s">
        <v>208</v>
      </c>
      <c r="B11">
        <v>14</v>
      </c>
    </row>
    <row r="12" spans="1:2" x14ac:dyDescent="0.2">
      <c r="A12" t="s">
        <v>209</v>
      </c>
      <c r="B12">
        <v>1</v>
      </c>
    </row>
    <row r="13" spans="1:2" x14ac:dyDescent="0.2">
      <c r="A13" t="s">
        <v>210</v>
      </c>
      <c r="B13">
        <v>5</v>
      </c>
    </row>
    <row r="14" spans="1:2" x14ac:dyDescent="0.2">
      <c r="A14" t="s">
        <v>61</v>
      </c>
    </row>
    <row r="15" spans="1:2" x14ac:dyDescent="0.2">
      <c r="A15" t="s">
        <v>211</v>
      </c>
      <c r="B15">
        <v>4</v>
      </c>
    </row>
    <row r="17" spans="1:2" s="9" customFormat="1" x14ac:dyDescent="0.2">
      <c r="A17" s="9" t="s">
        <v>212</v>
      </c>
    </row>
    <row r="18" spans="1:2" x14ac:dyDescent="0.2">
      <c r="A18" t="s">
        <v>213</v>
      </c>
      <c r="B18">
        <v>3</v>
      </c>
    </row>
    <row r="19" spans="1:2" x14ac:dyDescent="0.2">
      <c r="A19" t="s">
        <v>64</v>
      </c>
      <c r="B19">
        <v>5</v>
      </c>
    </row>
    <row r="20" spans="1:2" x14ac:dyDescent="0.2">
      <c r="A20" t="s">
        <v>214</v>
      </c>
      <c r="B20">
        <v>9</v>
      </c>
    </row>
    <row r="21" spans="1:2" x14ac:dyDescent="0.2">
      <c r="A21" t="s">
        <v>215</v>
      </c>
      <c r="B21">
        <v>1</v>
      </c>
    </row>
    <row r="22" spans="1:2" x14ac:dyDescent="0.2">
      <c r="A22" t="s">
        <v>216</v>
      </c>
      <c r="B22">
        <v>6</v>
      </c>
    </row>
    <row r="23" spans="1:2" x14ac:dyDescent="0.2">
      <c r="A23" t="s">
        <v>217</v>
      </c>
      <c r="B23">
        <v>1</v>
      </c>
    </row>
    <row r="25" spans="1:2" s="9" customFormat="1" x14ac:dyDescent="0.2">
      <c r="A25" s="9" t="s">
        <v>218</v>
      </c>
    </row>
    <row r="26" spans="1:2" x14ac:dyDescent="0.2">
      <c r="A26" t="s">
        <v>219</v>
      </c>
      <c r="B26">
        <v>5</v>
      </c>
    </row>
    <row r="27" spans="1:2" x14ac:dyDescent="0.2">
      <c r="A27" t="s">
        <v>220</v>
      </c>
      <c r="B27">
        <v>3</v>
      </c>
    </row>
    <row r="28" spans="1:2" x14ac:dyDescent="0.2">
      <c r="A28" t="s">
        <v>221</v>
      </c>
    </row>
    <row r="29" spans="1:2" x14ac:dyDescent="0.2">
      <c r="A29" t="s">
        <v>222</v>
      </c>
      <c r="B29">
        <v>3</v>
      </c>
    </row>
    <row r="30" spans="1:2" x14ac:dyDescent="0.2">
      <c r="A30" t="s">
        <v>223</v>
      </c>
      <c r="B30">
        <v>13</v>
      </c>
    </row>
    <row r="31" spans="1:2" x14ac:dyDescent="0.2">
      <c r="A31" t="s">
        <v>224</v>
      </c>
    </row>
    <row r="33" spans="1:2" s="9" customFormat="1" x14ac:dyDescent="0.2">
      <c r="A33" s="9" t="s">
        <v>225</v>
      </c>
    </row>
    <row r="34" spans="1:2" x14ac:dyDescent="0.2">
      <c r="A34" t="s">
        <v>226</v>
      </c>
      <c r="B34">
        <v>5</v>
      </c>
    </row>
    <row r="35" spans="1:2" x14ac:dyDescent="0.2">
      <c r="A35" t="s">
        <v>227</v>
      </c>
    </row>
    <row r="36" spans="1:2" x14ac:dyDescent="0.2">
      <c r="A36" t="s">
        <v>228</v>
      </c>
      <c r="B36">
        <v>3</v>
      </c>
    </row>
    <row r="37" spans="1:2" x14ac:dyDescent="0.2">
      <c r="A37" t="s">
        <v>229</v>
      </c>
    </row>
    <row r="38" spans="1:2" x14ac:dyDescent="0.2">
      <c r="A38" t="s">
        <v>230</v>
      </c>
      <c r="B38">
        <v>5</v>
      </c>
    </row>
    <row r="39" spans="1:2" x14ac:dyDescent="0.2">
      <c r="A39" t="s">
        <v>231</v>
      </c>
      <c r="B39">
        <v>11</v>
      </c>
    </row>
    <row r="41" spans="1:2" s="9" customFormat="1" x14ac:dyDescent="0.2">
      <c r="A41" s="9" t="s">
        <v>177</v>
      </c>
    </row>
    <row r="42" spans="1:2" x14ac:dyDescent="0.2">
      <c r="A42" t="s">
        <v>232</v>
      </c>
    </row>
    <row r="43" spans="1:2" x14ac:dyDescent="0.2">
      <c r="A43" t="s">
        <v>233</v>
      </c>
      <c r="B43">
        <v>7</v>
      </c>
    </row>
    <row r="44" spans="1:2" x14ac:dyDescent="0.2">
      <c r="A44" t="s">
        <v>234</v>
      </c>
      <c r="B44">
        <v>8</v>
      </c>
    </row>
    <row r="45" spans="1:2" x14ac:dyDescent="0.2">
      <c r="A45" t="s">
        <v>235</v>
      </c>
    </row>
    <row r="46" spans="1:2" x14ac:dyDescent="0.2">
      <c r="A46" t="s">
        <v>236</v>
      </c>
      <c r="B46">
        <v>6</v>
      </c>
    </row>
    <row r="47" spans="1:2" x14ac:dyDescent="0.2">
      <c r="A47" t="s">
        <v>86</v>
      </c>
      <c r="B47">
        <v>3</v>
      </c>
    </row>
    <row r="49" spans="1:2" s="9" customFormat="1" x14ac:dyDescent="0.2">
      <c r="A49" s="9" t="s">
        <v>178</v>
      </c>
    </row>
    <row r="50" spans="1:2" x14ac:dyDescent="0.2">
      <c r="A50" t="s">
        <v>87</v>
      </c>
      <c r="B50">
        <v>7</v>
      </c>
    </row>
    <row r="51" spans="1:2" x14ac:dyDescent="0.2">
      <c r="A51" t="s">
        <v>88</v>
      </c>
      <c r="B51">
        <v>3</v>
      </c>
    </row>
    <row r="52" spans="1:2" x14ac:dyDescent="0.2">
      <c r="A52" t="s">
        <v>89</v>
      </c>
    </row>
    <row r="53" spans="1:2" x14ac:dyDescent="0.2">
      <c r="A53" t="s">
        <v>90</v>
      </c>
      <c r="B53">
        <v>1</v>
      </c>
    </row>
    <row r="54" spans="1:2" x14ac:dyDescent="0.2">
      <c r="A54" t="s">
        <v>91</v>
      </c>
    </row>
    <row r="55" spans="1:2" x14ac:dyDescent="0.2">
      <c r="A55" t="s">
        <v>92</v>
      </c>
      <c r="B55">
        <v>13</v>
      </c>
    </row>
    <row r="57" spans="1:2" s="9" customFormat="1" x14ac:dyDescent="0.2">
      <c r="A57" s="9" t="s">
        <v>237</v>
      </c>
    </row>
    <row r="58" spans="1:2" x14ac:dyDescent="0.2">
      <c r="A58" t="s">
        <v>238</v>
      </c>
      <c r="B58">
        <v>11</v>
      </c>
    </row>
    <row r="59" spans="1:2" x14ac:dyDescent="0.2">
      <c r="A59" t="s">
        <v>239</v>
      </c>
      <c r="B59">
        <v>2</v>
      </c>
    </row>
    <row r="60" spans="1:2" x14ac:dyDescent="0.2">
      <c r="A60" t="s">
        <v>240</v>
      </c>
      <c r="B60">
        <v>3</v>
      </c>
    </row>
    <row r="61" spans="1:2" x14ac:dyDescent="0.2">
      <c r="A61" t="s">
        <v>241</v>
      </c>
      <c r="B61">
        <v>7</v>
      </c>
    </row>
    <row r="62" spans="1:2" x14ac:dyDescent="0.2">
      <c r="A62" t="s">
        <v>242</v>
      </c>
    </row>
    <row r="63" spans="1:2" x14ac:dyDescent="0.2">
      <c r="A63" t="s">
        <v>243</v>
      </c>
      <c r="B63">
        <v>1</v>
      </c>
    </row>
    <row r="65" spans="1:2" s="9" customFormat="1" x14ac:dyDescent="0.2">
      <c r="A65" s="9" t="s">
        <v>244</v>
      </c>
    </row>
    <row r="66" spans="1:2" x14ac:dyDescent="0.2">
      <c r="A66" t="s">
        <v>245</v>
      </c>
      <c r="B66">
        <v>15</v>
      </c>
    </row>
    <row r="67" spans="1:2" x14ac:dyDescent="0.2">
      <c r="A67" t="s">
        <v>246</v>
      </c>
      <c r="B67">
        <v>6</v>
      </c>
    </row>
    <row r="68" spans="1:2" x14ac:dyDescent="0.2">
      <c r="A68" t="s">
        <v>247</v>
      </c>
      <c r="B68">
        <v>3</v>
      </c>
    </row>
    <row r="69" spans="1:2" x14ac:dyDescent="0.2">
      <c r="A69" t="s">
        <v>248</v>
      </c>
    </row>
    <row r="70" spans="1:2" x14ac:dyDescent="0.2">
      <c r="A70" t="s">
        <v>249</v>
      </c>
    </row>
    <row r="71" spans="1:2" x14ac:dyDescent="0.2">
      <c r="A71" t="s">
        <v>250</v>
      </c>
    </row>
    <row r="73" spans="1:2" s="9" customFormat="1" x14ac:dyDescent="0.2">
      <c r="A73" s="9" t="s">
        <v>251</v>
      </c>
    </row>
    <row r="74" spans="1:2" x14ac:dyDescent="0.2">
      <c r="A74" t="s">
        <v>252</v>
      </c>
      <c r="B74">
        <v>11</v>
      </c>
    </row>
    <row r="75" spans="1:2" x14ac:dyDescent="0.2">
      <c r="A75" t="s">
        <v>253</v>
      </c>
      <c r="B75">
        <v>11</v>
      </c>
    </row>
    <row r="76" spans="1:2" x14ac:dyDescent="0.2">
      <c r="A76" t="s">
        <v>254</v>
      </c>
    </row>
    <row r="77" spans="1:2" x14ac:dyDescent="0.2">
      <c r="A77" t="s">
        <v>255</v>
      </c>
      <c r="B77">
        <v>1</v>
      </c>
    </row>
    <row r="78" spans="1:2" x14ac:dyDescent="0.2">
      <c r="A78" t="s">
        <v>256</v>
      </c>
    </row>
    <row r="79" spans="1:2" x14ac:dyDescent="0.2">
      <c r="A79" t="s">
        <v>257</v>
      </c>
      <c r="B79">
        <v>1</v>
      </c>
    </row>
    <row r="81" spans="1:2" s="9" customFormat="1" x14ac:dyDescent="0.2">
      <c r="A81" s="9" t="s">
        <v>182</v>
      </c>
    </row>
    <row r="82" spans="1:2" x14ac:dyDescent="0.2">
      <c r="A82" t="s">
        <v>258</v>
      </c>
      <c r="B82">
        <v>1</v>
      </c>
    </row>
    <row r="83" spans="1:2" x14ac:dyDescent="0.2">
      <c r="A83" t="s">
        <v>259</v>
      </c>
      <c r="B83">
        <v>8</v>
      </c>
    </row>
    <row r="84" spans="1:2" x14ac:dyDescent="0.2">
      <c r="A84" t="s">
        <v>113</v>
      </c>
      <c r="B84">
        <v>7</v>
      </c>
    </row>
    <row r="85" spans="1:2" x14ac:dyDescent="0.2">
      <c r="A85" t="s">
        <v>260</v>
      </c>
      <c r="B85">
        <v>8</v>
      </c>
    </row>
    <row r="86" spans="1:2" x14ac:dyDescent="0.2">
      <c r="A86" t="s">
        <v>115</v>
      </c>
    </row>
    <row r="87" spans="1:2" x14ac:dyDescent="0.2">
      <c r="A87" t="s">
        <v>261</v>
      </c>
    </row>
    <row r="89" spans="1:2" s="9" customFormat="1" x14ac:dyDescent="0.2">
      <c r="A89" s="9" t="s">
        <v>262</v>
      </c>
    </row>
    <row r="90" spans="1:2" x14ac:dyDescent="0.2">
      <c r="A90" t="s">
        <v>263</v>
      </c>
      <c r="B90">
        <v>7</v>
      </c>
    </row>
    <row r="91" spans="1:2" x14ac:dyDescent="0.2">
      <c r="A91" t="s">
        <v>264</v>
      </c>
      <c r="B91">
        <v>2</v>
      </c>
    </row>
    <row r="92" spans="1:2" x14ac:dyDescent="0.2">
      <c r="A92" t="s">
        <v>265</v>
      </c>
      <c r="B92">
        <v>3</v>
      </c>
    </row>
    <row r="93" spans="1:2" x14ac:dyDescent="0.2">
      <c r="A93" t="s">
        <v>266</v>
      </c>
      <c r="B93">
        <v>12</v>
      </c>
    </row>
    <row r="94" spans="1:2" x14ac:dyDescent="0.2">
      <c r="A94" t="s">
        <v>267</v>
      </c>
    </row>
    <row r="95" spans="1:2" x14ac:dyDescent="0.2">
      <c r="A95" t="s">
        <v>268</v>
      </c>
    </row>
    <row r="97" spans="1:2" s="9" customFormat="1" x14ac:dyDescent="0.2">
      <c r="A97" s="9" t="s">
        <v>269</v>
      </c>
    </row>
    <row r="98" spans="1:2" x14ac:dyDescent="0.2">
      <c r="A98" t="s">
        <v>270</v>
      </c>
      <c r="B98">
        <v>8</v>
      </c>
    </row>
    <row r="99" spans="1:2" x14ac:dyDescent="0.2">
      <c r="A99" t="s">
        <v>271</v>
      </c>
      <c r="B99">
        <v>7</v>
      </c>
    </row>
    <row r="100" spans="1:2" x14ac:dyDescent="0.2">
      <c r="A100" t="s">
        <v>272</v>
      </c>
      <c r="B100">
        <v>2</v>
      </c>
    </row>
    <row r="101" spans="1:2" x14ac:dyDescent="0.2">
      <c r="A101" t="s">
        <v>273</v>
      </c>
      <c r="B101">
        <v>1</v>
      </c>
    </row>
    <row r="102" spans="1:2" x14ac:dyDescent="0.2">
      <c r="A102" t="s">
        <v>274</v>
      </c>
    </row>
    <row r="103" spans="1:2" x14ac:dyDescent="0.2">
      <c r="A103" t="s">
        <v>275</v>
      </c>
      <c r="B103">
        <v>6</v>
      </c>
    </row>
    <row r="105" spans="1:2" s="9" customFormat="1" x14ac:dyDescent="0.2">
      <c r="A105" s="9" t="s">
        <v>185</v>
      </c>
    </row>
    <row r="106" spans="1:2" x14ac:dyDescent="0.2">
      <c r="A106" t="s">
        <v>129</v>
      </c>
      <c r="B106">
        <v>12</v>
      </c>
    </row>
    <row r="107" spans="1:2" x14ac:dyDescent="0.2">
      <c r="A107" t="s">
        <v>130</v>
      </c>
      <c r="B107">
        <v>8</v>
      </c>
    </row>
    <row r="108" spans="1:2" x14ac:dyDescent="0.2">
      <c r="A108" t="s">
        <v>131</v>
      </c>
      <c r="B108">
        <v>4</v>
      </c>
    </row>
    <row r="109" spans="1:2" x14ac:dyDescent="0.2">
      <c r="A109" t="s">
        <v>132</v>
      </c>
    </row>
    <row r="110" spans="1:2" x14ac:dyDescent="0.2">
      <c r="A110" t="s">
        <v>133</v>
      </c>
    </row>
    <row r="111" spans="1:2" x14ac:dyDescent="0.2">
      <c r="A111" t="s">
        <v>134</v>
      </c>
    </row>
    <row r="113" spans="1:2" s="9" customFormat="1" x14ac:dyDescent="0.2">
      <c r="A113" s="9" t="s">
        <v>276</v>
      </c>
    </row>
    <row r="114" spans="1:2" x14ac:dyDescent="0.2">
      <c r="A114" t="s">
        <v>277</v>
      </c>
      <c r="B114">
        <v>8</v>
      </c>
    </row>
    <row r="115" spans="1:2" x14ac:dyDescent="0.2">
      <c r="A115" t="s">
        <v>278</v>
      </c>
      <c r="B115">
        <v>9</v>
      </c>
    </row>
    <row r="116" spans="1:2" x14ac:dyDescent="0.2">
      <c r="A116" t="s">
        <v>279</v>
      </c>
    </row>
    <row r="117" spans="1:2" x14ac:dyDescent="0.2">
      <c r="A117" t="s">
        <v>280</v>
      </c>
      <c r="B117">
        <v>1</v>
      </c>
    </row>
    <row r="118" spans="1:2" x14ac:dyDescent="0.2">
      <c r="A118" t="s">
        <v>281</v>
      </c>
    </row>
    <row r="119" spans="1:2" x14ac:dyDescent="0.2">
      <c r="A119" t="s">
        <v>282</v>
      </c>
      <c r="B119">
        <v>6</v>
      </c>
    </row>
    <row r="121" spans="1:2" s="9" customFormat="1" x14ac:dyDescent="0.2">
      <c r="A121" s="9" t="s">
        <v>283</v>
      </c>
    </row>
    <row r="122" spans="1:2" x14ac:dyDescent="0.2">
      <c r="A122" t="s">
        <v>284</v>
      </c>
      <c r="B122">
        <v>2</v>
      </c>
    </row>
    <row r="123" spans="1:2" x14ac:dyDescent="0.2">
      <c r="A123" t="s">
        <v>285</v>
      </c>
      <c r="B123">
        <v>7</v>
      </c>
    </row>
    <row r="124" spans="1:2" x14ac:dyDescent="0.2">
      <c r="A124" t="s">
        <v>286</v>
      </c>
      <c r="B124">
        <v>1</v>
      </c>
    </row>
    <row r="125" spans="1:2" x14ac:dyDescent="0.2">
      <c r="A125" t="s">
        <v>287</v>
      </c>
    </row>
    <row r="126" spans="1:2" x14ac:dyDescent="0.2">
      <c r="A126" t="s">
        <v>288</v>
      </c>
      <c r="B126">
        <v>11</v>
      </c>
    </row>
    <row r="127" spans="1:2" x14ac:dyDescent="0.2">
      <c r="A127" t="s">
        <v>289</v>
      </c>
      <c r="B127">
        <v>3</v>
      </c>
    </row>
    <row r="129" spans="1:2" s="9" customFormat="1" x14ac:dyDescent="0.2">
      <c r="A129" s="9" t="s">
        <v>290</v>
      </c>
    </row>
    <row r="130" spans="1:2" x14ac:dyDescent="0.2">
      <c r="A130" t="s">
        <v>291</v>
      </c>
      <c r="B130">
        <v>8</v>
      </c>
    </row>
    <row r="131" spans="1:2" x14ac:dyDescent="0.2">
      <c r="A131" t="s">
        <v>292</v>
      </c>
      <c r="B131">
        <v>6</v>
      </c>
    </row>
    <row r="132" spans="1:2" x14ac:dyDescent="0.2">
      <c r="A132" t="s">
        <v>293</v>
      </c>
      <c r="B132">
        <v>1</v>
      </c>
    </row>
    <row r="133" spans="1:2" x14ac:dyDescent="0.2">
      <c r="A133" t="s">
        <v>294</v>
      </c>
      <c r="B133">
        <v>1</v>
      </c>
    </row>
    <row r="134" spans="1:2" x14ac:dyDescent="0.2">
      <c r="A134" t="s">
        <v>295</v>
      </c>
      <c r="B134">
        <v>4</v>
      </c>
    </row>
    <row r="135" spans="1:2" x14ac:dyDescent="0.2">
      <c r="A135" t="s">
        <v>296</v>
      </c>
      <c r="B135">
        <v>4</v>
      </c>
    </row>
    <row r="137" spans="1:2" s="9" customFormat="1" x14ac:dyDescent="0.2">
      <c r="A137" s="9" t="s">
        <v>189</v>
      </c>
    </row>
    <row r="138" spans="1:2" x14ac:dyDescent="0.2">
      <c r="A138" t="s">
        <v>153</v>
      </c>
      <c r="B138">
        <v>14</v>
      </c>
    </row>
    <row r="139" spans="1:2" x14ac:dyDescent="0.2">
      <c r="A139" t="s">
        <v>154</v>
      </c>
    </row>
    <row r="140" spans="1:2" x14ac:dyDescent="0.2">
      <c r="A140" t="s">
        <v>155</v>
      </c>
      <c r="B140">
        <v>2</v>
      </c>
    </row>
    <row r="141" spans="1:2" x14ac:dyDescent="0.2">
      <c r="A141" t="s">
        <v>156</v>
      </c>
      <c r="B141">
        <v>3</v>
      </c>
    </row>
    <row r="142" spans="1:2" x14ac:dyDescent="0.2">
      <c r="A142" t="s">
        <v>157</v>
      </c>
      <c r="B142">
        <v>2</v>
      </c>
    </row>
    <row r="143" spans="1:2" x14ac:dyDescent="0.2">
      <c r="A143" t="s">
        <v>158</v>
      </c>
      <c r="B143">
        <v>3</v>
      </c>
    </row>
    <row r="145" spans="1:2" s="9" customFormat="1" x14ac:dyDescent="0.2">
      <c r="A145" s="9" t="s">
        <v>190</v>
      </c>
    </row>
    <row r="146" spans="1:2" x14ac:dyDescent="0.2">
      <c r="A146" t="s">
        <v>159</v>
      </c>
      <c r="B146">
        <v>12</v>
      </c>
    </row>
    <row r="147" spans="1:2" x14ac:dyDescent="0.2">
      <c r="A147" t="s">
        <v>160</v>
      </c>
      <c r="B147">
        <v>3</v>
      </c>
    </row>
    <row r="148" spans="1:2" x14ac:dyDescent="0.2">
      <c r="A148" t="s">
        <v>161</v>
      </c>
      <c r="B148">
        <v>8</v>
      </c>
    </row>
    <row r="149" spans="1:2" x14ac:dyDescent="0.2">
      <c r="A149" t="s">
        <v>162</v>
      </c>
    </row>
    <row r="150" spans="1:2" x14ac:dyDescent="0.2">
      <c r="A150" t="s">
        <v>163</v>
      </c>
    </row>
    <row r="151" spans="1:2" x14ac:dyDescent="0.2">
      <c r="A151" t="s">
        <v>164</v>
      </c>
      <c r="B151">
        <v>1</v>
      </c>
    </row>
    <row r="153" spans="1:2" s="9" customFormat="1" x14ac:dyDescent="0.2">
      <c r="A153" s="9" t="s">
        <v>191</v>
      </c>
    </row>
    <row r="154" spans="1:2" x14ac:dyDescent="0.2">
      <c r="A154" t="s">
        <v>165</v>
      </c>
      <c r="B154">
        <v>16</v>
      </c>
    </row>
    <row r="155" spans="1:2" x14ac:dyDescent="0.2">
      <c r="A155" t="s">
        <v>166</v>
      </c>
    </row>
    <row r="156" spans="1:2" x14ac:dyDescent="0.2">
      <c r="A156" t="s">
        <v>167</v>
      </c>
      <c r="B156">
        <v>1</v>
      </c>
    </row>
    <row r="157" spans="1:2" x14ac:dyDescent="0.2">
      <c r="A157" t="s">
        <v>168</v>
      </c>
    </row>
    <row r="158" spans="1:2" x14ac:dyDescent="0.2">
      <c r="A158" t="s">
        <v>169</v>
      </c>
      <c r="B158">
        <v>1</v>
      </c>
    </row>
    <row r="159" spans="1:2" x14ac:dyDescent="0.2">
      <c r="A159" t="s">
        <v>170</v>
      </c>
      <c r="B159">
        <v>6</v>
      </c>
    </row>
    <row r="161" spans="1:2" s="9" customFormat="1" x14ac:dyDescent="0.2">
      <c r="A161" s="9" t="s">
        <v>192</v>
      </c>
    </row>
    <row r="162" spans="1:2" x14ac:dyDescent="0.2">
      <c r="A162" t="s">
        <v>171</v>
      </c>
      <c r="B162">
        <v>9</v>
      </c>
    </row>
    <row r="163" spans="1:2" x14ac:dyDescent="0.2">
      <c r="A163" t="s">
        <v>172</v>
      </c>
      <c r="B163">
        <v>9</v>
      </c>
    </row>
    <row r="164" spans="1:2" x14ac:dyDescent="0.2">
      <c r="A164" t="s">
        <v>173</v>
      </c>
    </row>
    <row r="165" spans="1:2" x14ac:dyDescent="0.2">
      <c r="A165" t="s">
        <v>174</v>
      </c>
      <c r="B165">
        <v>3</v>
      </c>
    </row>
    <row r="166" spans="1:2" x14ac:dyDescent="0.2">
      <c r="A166" t="s">
        <v>175</v>
      </c>
      <c r="B166">
        <v>3</v>
      </c>
    </row>
    <row r="167" spans="1:2" x14ac:dyDescent="0.2">
      <c r="A167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6250-30D7-924E-AB9E-99297E0B6B4D}">
  <dimension ref="A1:B174"/>
  <sheetViews>
    <sheetView tabSelected="1" workbookViewId="0">
      <selection activeCell="H2" sqref="H2"/>
    </sheetView>
  </sheetViews>
  <sheetFormatPr baseColWidth="10" defaultRowHeight="16" x14ac:dyDescent="0.2"/>
  <cols>
    <col min="1" max="1" width="49.33203125" customWidth="1"/>
    <col min="2" max="2" width="17.33203125" customWidth="1"/>
  </cols>
  <sheetData>
    <row r="1" spans="1:2" s="9" customFormat="1" x14ac:dyDescent="0.2">
      <c r="A1" s="9" t="s">
        <v>298</v>
      </c>
    </row>
    <row r="2" spans="1:2" x14ac:dyDescent="0.2">
      <c r="A2" t="s">
        <v>200</v>
      </c>
      <c r="B2">
        <v>23</v>
      </c>
    </row>
    <row r="3" spans="1:2" x14ac:dyDescent="0.2">
      <c r="A3" t="s">
        <v>201</v>
      </c>
      <c r="B3">
        <v>6</v>
      </c>
    </row>
    <row r="4" spans="1:2" x14ac:dyDescent="0.2">
      <c r="A4" t="s">
        <v>202</v>
      </c>
      <c r="B4">
        <v>2</v>
      </c>
    </row>
    <row r="5" spans="1:2" x14ac:dyDescent="0.2">
      <c r="A5" t="s">
        <v>299</v>
      </c>
      <c r="B5">
        <v>1</v>
      </c>
    </row>
    <row r="6" spans="1:2" x14ac:dyDescent="0.2">
      <c r="A6" t="s">
        <v>204</v>
      </c>
      <c r="B6">
        <v>0</v>
      </c>
    </row>
    <row r="7" spans="1:2" x14ac:dyDescent="0.2">
      <c r="A7" t="s">
        <v>300</v>
      </c>
      <c r="B7">
        <v>2</v>
      </c>
    </row>
    <row r="9" spans="1:2" s="9" customFormat="1" x14ac:dyDescent="0.2">
      <c r="A9" s="9" t="s">
        <v>206</v>
      </c>
    </row>
    <row r="10" spans="1:2" x14ac:dyDescent="0.2">
      <c r="A10" t="s">
        <v>301</v>
      </c>
      <c r="B10">
        <v>3</v>
      </c>
    </row>
    <row r="11" spans="1:2" x14ac:dyDescent="0.2">
      <c r="A11" t="s">
        <v>302</v>
      </c>
      <c r="B11">
        <v>13</v>
      </c>
    </row>
    <row r="12" spans="1:2" x14ac:dyDescent="0.2">
      <c r="A12" t="s">
        <v>303</v>
      </c>
      <c r="B12">
        <v>1</v>
      </c>
    </row>
    <row r="13" spans="1:2" x14ac:dyDescent="0.2">
      <c r="A13" t="s">
        <v>304</v>
      </c>
      <c r="B13">
        <v>15</v>
      </c>
    </row>
    <row r="14" spans="1:2" x14ac:dyDescent="0.2">
      <c r="A14" t="s">
        <v>61</v>
      </c>
      <c r="B14">
        <v>1</v>
      </c>
    </row>
    <row r="15" spans="1:2" x14ac:dyDescent="0.2">
      <c r="A15" t="s">
        <v>305</v>
      </c>
      <c r="B15">
        <v>1</v>
      </c>
    </row>
    <row r="17" spans="1:2" s="9" customFormat="1" x14ac:dyDescent="0.2">
      <c r="A17" s="9" t="s">
        <v>306</v>
      </c>
    </row>
    <row r="18" spans="1:2" x14ac:dyDescent="0.2">
      <c r="A18" t="s">
        <v>307</v>
      </c>
      <c r="B18">
        <v>2</v>
      </c>
    </row>
    <row r="19" spans="1:2" x14ac:dyDescent="0.2">
      <c r="A19" t="s">
        <v>308</v>
      </c>
      <c r="B19">
        <v>6</v>
      </c>
    </row>
    <row r="20" spans="1:2" x14ac:dyDescent="0.2">
      <c r="A20" t="s">
        <v>214</v>
      </c>
      <c r="B20">
        <v>14</v>
      </c>
    </row>
    <row r="21" spans="1:2" x14ac:dyDescent="0.2">
      <c r="A21" t="s">
        <v>309</v>
      </c>
      <c r="B21">
        <v>0</v>
      </c>
    </row>
    <row r="22" spans="1:2" x14ac:dyDescent="0.2">
      <c r="A22" t="s">
        <v>216</v>
      </c>
      <c r="B22">
        <v>11</v>
      </c>
    </row>
    <row r="23" spans="1:2" x14ac:dyDescent="0.2">
      <c r="A23" t="s">
        <v>310</v>
      </c>
      <c r="B23">
        <v>1</v>
      </c>
    </row>
    <row r="25" spans="1:2" s="9" customFormat="1" x14ac:dyDescent="0.2">
      <c r="A25" s="9" t="s">
        <v>311</v>
      </c>
    </row>
    <row r="26" spans="1:2" x14ac:dyDescent="0.2">
      <c r="A26" t="s">
        <v>219</v>
      </c>
      <c r="B26">
        <v>12</v>
      </c>
    </row>
    <row r="27" spans="1:2" x14ac:dyDescent="0.2">
      <c r="A27" t="s">
        <v>220</v>
      </c>
      <c r="B27">
        <v>3</v>
      </c>
    </row>
    <row r="28" spans="1:2" x14ac:dyDescent="0.2">
      <c r="A28" t="s">
        <v>312</v>
      </c>
      <c r="B28">
        <v>2</v>
      </c>
    </row>
    <row r="29" spans="1:2" x14ac:dyDescent="0.2">
      <c r="A29" t="s">
        <v>313</v>
      </c>
      <c r="B29">
        <v>6</v>
      </c>
    </row>
    <row r="30" spans="1:2" x14ac:dyDescent="0.2">
      <c r="A30" t="s">
        <v>223</v>
      </c>
      <c r="B30">
        <v>10</v>
      </c>
    </row>
    <row r="31" spans="1:2" x14ac:dyDescent="0.2">
      <c r="A31" t="s">
        <v>314</v>
      </c>
      <c r="B31">
        <v>1</v>
      </c>
    </row>
    <row r="33" spans="1:2" s="9" customFormat="1" x14ac:dyDescent="0.2">
      <c r="A33" s="9" t="s">
        <v>225</v>
      </c>
    </row>
    <row r="34" spans="1:2" x14ac:dyDescent="0.2">
      <c r="A34" t="s">
        <v>315</v>
      </c>
      <c r="B34">
        <v>8</v>
      </c>
    </row>
    <row r="35" spans="1:2" x14ac:dyDescent="0.2">
      <c r="A35" t="s">
        <v>227</v>
      </c>
      <c r="B35">
        <v>1</v>
      </c>
    </row>
    <row r="36" spans="1:2" x14ac:dyDescent="0.2">
      <c r="A36" t="s">
        <v>228</v>
      </c>
      <c r="B36">
        <v>7</v>
      </c>
    </row>
    <row r="37" spans="1:2" x14ac:dyDescent="0.2">
      <c r="A37" t="s">
        <v>229</v>
      </c>
      <c r="B37">
        <v>0</v>
      </c>
    </row>
    <row r="38" spans="1:2" x14ac:dyDescent="0.2">
      <c r="A38" t="s">
        <v>316</v>
      </c>
      <c r="B38">
        <v>4</v>
      </c>
    </row>
    <row r="39" spans="1:2" x14ac:dyDescent="0.2">
      <c r="A39" t="s">
        <v>317</v>
      </c>
      <c r="B39">
        <v>14</v>
      </c>
    </row>
    <row r="41" spans="1:2" s="9" customFormat="1" x14ac:dyDescent="0.2">
      <c r="A41" s="9" t="s">
        <v>318</v>
      </c>
    </row>
    <row r="42" spans="1:2" x14ac:dyDescent="0.2">
      <c r="A42" t="s">
        <v>232</v>
      </c>
      <c r="B42">
        <v>13</v>
      </c>
    </row>
    <row r="43" spans="1:2" x14ac:dyDescent="0.2">
      <c r="A43" t="s">
        <v>233</v>
      </c>
      <c r="B43">
        <v>12</v>
      </c>
    </row>
    <row r="44" spans="1:2" x14ac:dyDescent="0.2">
      <c r="A44" t="s">
        <v>319</v>
      </c>
      <c r="B44">
        <v>0</v>
      </c>
    </row>
    <row r="45" spans="1:2" x14ac:dyDescent="0.2">
      <c r="A45" t="s">
        <v>320</v>
      </c>
      <c r="B45">
        <v>0</v>
      </c>
    </row>
    <row r="46" spans="1:2" x14ac:dyDescent="0.2">
      <c r="A46" t="s">
        <v>236</v>
      </c>
      <c r="B46">
        <v>8</v>
      </c>
    </row>
    <row r="47" spans="1:2" x14ac:dyDescent="0.2">
      <c r="A47" t="s">
        <v>321</v>
      </c>
      <c r="B47">
        <v>1</v>
      </c>
    </row>
    <row r="49" spans="1:2" s="9" customFormat="1" x14ac:dyDescent="0.2">
      <c r="A49" s="9" t="s">
        <v>322</v>
      </c>
    </row>
    <row r="50" spans="1:2" x14ac:dyDescent="0.2">
      <c r="A50" t="s">
        <v>323</v>
      </c>
      <c r="B50">
        <v>9</v>
      </c>
    </row>
    <row r="51" spans="1:2" x14ac:dyDescent="0.2">
      <c r="A51" t="s">
        <v>88</v>
      </c>
      <c r="B51">
        <v>7</v>
      </c>
    </row>
    <row r="52" spans="1:2" x14ac:dyDescent="0.2">
      <c r="A52" t="s">
        <v>324</v>
      </c>
      <c r="B52">
        <v>3</v>
      </c>
    </row>
    <row r="53" spans="1:2" x14ac:dyDescent="0.2">
      <c r="A53" t="s">
        <v>325</v>
      </c>
      <c r="B53">
        <v>3</v>
      </c>
    </row>
    <row r="54" spans="1:2" x14ac:dyDescent="0.2">
      <c r="A54" t="s">
        <v>91</v>
      </c>
      <c r="B54">
        <v>1</v>
      </c>
    </row>
    <row r="55" spans="1:2" x14ac:dyDescent="0.2">
      <c r="A55" t="s">
        <v>92</v>
      </c>
      <c r="B55">
        <v>11</v>
      </c>
    </row>
    <row r="57" spans="1:2" s="9" customFormat="1" x14ac:dyDescent="0.2">
      <c r="A57" s="9" t="s">
        <v>326</v>
      </c>
    </row>
    <row r="58" spans="1:2" x14ac:dyDescent="0.2">
      <c r="A58" t="s">
        <v>238</v>
      </c>
      <c r="B58">
        <v>14</v>
      </c>
    </row>
    <row r="59" spans="1:2" x14ac:dyDescent="0.2">
      <c r="A59" t="s">
        <v>327</v>
      </c>
      <c r="B59">
        <v>4</v>
      </c>
    </row>
    <row r="60" spans="1:2" x14ac:dyDescent="0.2">
      <c r="A60" t="s">
        <v>328</v>
      </c>
      <c r="B60">
        <v>2</v>
      </c>
    </row>
    <row r="61" spans="1:2" x14ac:dyDescent="0.2">
      <c r="A61" t="s">
        <v>329</v>
      </c>
      <c r="B61">
        <v>9</v>
      </c>
    </row>
    <row r="62" spans="1:2" x14ac:dyDescent="0.2">
      <c r="A62" t="s">
        <v>330</v>
      </c>
      <c r="B62">
        <v>2</v>
      </c>
    </row>
    <row r="63" spans="1:2" x14ac:dyDescent="0.2">
      <c r="A63" t="s">
        <v>331</v>
      </c>
      <c r="B63">
        <v>3</v>
      </c>
    </row>
    <row r="65" spans="1:2" s="9" customFormat="1" x14ac:dyDescent="0.2">
      <c r="A65" s="9" t="s">
        <v>332</v>
      </c>
    </row>
    <row r="66" spans="1:2" x14ac:dyDescent="0.2">
      <c r="A66" t="s">
        <v>245</v>
      </c>
      <c r="B66">
        <v>20</v>
      </c>
    </row>
    <row r="67" spans="1:2" x14ac:dyDescent="0.2">
      <c r="A67" t="s">
        <v>333</v>
      </c>
      <c r="B67">
        <v>9</v>
      </c>
    </row>
    <row r="68" spans="1:2" x14ac:dyDescent="0.2">
      <c r="A68" t="s">
        <v>247</v>
      </c>
      <c r="B68">
        <v>4</v>
      </c>
    </row>
    <row r="69" spans="1:2" x14ac:dyDescent="0.2">
      <c r="A69" t="s">
        <v>334</v>
      </c>
      <c r="B69">
        <v>0</v>
      </c>
    </row>
    <row r="70" spans="1:2" x14ac:dyDescent="0.2">
      <c r="A70" t="s">
        <v>335</v>
      </c>
      <c r="B70">
        <v>0</v>
      </c>
    </row>
    <row r="71" spans="1:2" x14ac:dyDescent="0.2">
      <c r="A71" t="s">
        <v>336</v>
      </c>
      <c r="B71">
        <v>1</v>
      </c>
    </row>
    <row r="73" spans="1:2" s="9" customFormat="1" x14ac:dyDescent="0.2">
      <c r="A73" s="9" t="s">
        <v>337</v>
      </c>
    </row>
    <row r="74" spans="1:2" x14ac:dyDescent="0.2">
      <c r="A74" t="s">
        <v>338</v>
      </c>
      <c r="B74">
        <v>11</v>
      </c>
    </row>
    <row r="75" spans="1:2" x14ac:dyDescent="0.2">
      <c r="A75" t="s">
        <v>339</v>
      </c>
      <c r="B75">
        <v>7</v>
      </c>
    </row>
    <row r="76" spans="1:2" x14ac:dyDescent="0.2">
      <c r="A76" t="s">
        <v>254</v>
      </c>
      <c r="B76">
        <v>1</v>
      </c>
    </row>
    <row r="77" spans="1:2" x14ac:dyDescent="0.2">
      <c r="A77" t="s">
        <v>255</v>
      </c>
      <c r="B77">
        <v>0</v>
      </c>
    </row>
    <row r="78" spans="1:2" x14ac:dyDescent="0.2">
      <c r="A78" t="s">
        <v>340</v>
      </c>
      <c r="B78">
        <v>0</v>
      </c>
    </row>
    <row r="79" spans="1:2" x14ac:dyDescent="0.2">
      <c r="A79" t="s">
        <v>341</v>
      </c>
      <c r="B79">
        <v>15</v>
      </c>
    </row>
    <row r="81" spans="1:2" s="9" customFormat="1" x14ac:dyDescent="0.2">
      <c r="A81" s="9" t="s">
        <v>182</v>
      </c>
    </row>
    <row r="82" spans="1:2" x14ac:dyDescent="0.2">
      <c r="A82" t="s">
        <v>342</v>
      </c>
      <c r="B82">
        <v>3</v>
      </c>
    </row>
    <row r="83" spans="1:2" x14ac:dyDescent="0.2">
      <c r="A83" t="s">
        <v>343</v>
      </c>
      <c r="B83">
        <v>6</v>
      </c>
    </row>
    <row r="84" spans="1:2" x14ac:dyDescent="0.2">
      <c r="A84" t="s">
        <v>113</v>
      </c>
      <c r="B84">
        <v>2</v>
      </c>
    </row>
    <row r="85" spans="1:2" x14ac:dyDescent="0.2">
      <c r="A85" t="s">
        <v>344</v>
      </c>
      <c r="B85">
        <v>23</v>
      </c>
    </row>
    <row r="86" spans="1:2" x14ac:dyDescent="0.2">
      <c r="A86" t="s">
        <v>345</v>
      </c>
    </row>
    <row r="87" spans="1:2" x14ac:dyDescent="0.2">
      <c r="A87" t="s">
        <v>346</v>
      </c>
    </row>
    <row r="89" spans="1:2" s="9" customFormat="1" x14ac:dyDescent="0.2">
      <c r="A89" s="9" t="s">
        <v>347</v>
      </c>
    </row>
    <row r="90" spans="1:2" x14ac:dyDescent="0.2">
      <c r="A90" t="s">
        <v>348</v>
      </c>
      <c r="B90">
        <v>5</v>
      </c>
    </row>
    <row r="91" spans="1:2" x14ac:dyDescent="0.2">
      <c r="A91" t="s">
        <v>349</v>
      </c>
      <c r="B91">
        <v>4</v>
      </c>
    </row>
    <row r="92" spans="1:2" x14ac:dyDescent="0.2">
      <c r="A92" t="s">
        <v>350</v>
      </c>
      <c r="B92">
        <v>4</v>
      </c>
    </row>
    <row r="93" spans="1:2" x14ac:dyDescent="0.2">
      <c r="A93" t="s">
        <v>266</v>
      </c>
      <c r="B93">
        <v>20</v>
      </c>
    </row>
    <row r="94" spans="1:2" x14ac:dyDescent="0.2">
      <c r="A94" t="s">
        <v>351</v>
      </c>
      <c r="B94">
        <v>1</v>
      </c>
    </row>
    <row r="95" spans="1:2" x14ac:dyDescent="0.2">
      <c r="A95" t="s">
        <v>352</v>
      </c>
      <c r="B95">
        <v>0</v>
      </c>
    </row>
    <row r="97" spans="1:2" s="9" customFormat="1" x14ac:dyDescent="0.2">
      <c r="A97" s="9" t="s">
        <v>353</v>
      </c>
    </row>
    <row r="98" spans="1:2" x14ac:dyDescent="0.2">
      <c r="A98" t="s">
        <v>270</v>
      </c>
      <c r="B98">
        <v>9</v>
      </c>
    </row>
    <row r="99" spans="1:2" x14ac:dyDescent="0.2">
      <c r="A99" t="s">
        <v>354</v>
      </c>
      <c r="B99">
        <v>7</v>
      </c>
    </row>
    <row r="100" spans="1:2" x14ac:dyDescent="0.2">
      <c r="A100" t="s">
        <v>272</v>
      </c>
      <c r="B100">
        <v>4</v>
      </c>
    </row>
    <row r="101" spans="1:2" x14ac:dyDescent="0.2">
      <c r="A101" t="s">
        <v>355</v>
      </c>
      <c r="B101">
        <v>0</v>
      </c>
    </row>
    <row r="102" spans="1:2" x14ac:dyDescent="0.2">
      <c r="A102" t="s">
        <v>274</v>
      </c>
      <c r="B102">
        <v>0</v>
      </c>
    </row>
    <row r="103" spans="1:2" x14ac:dyDescent="0.2">
      <c r="A103" t="s">
        <v>356</v>
      </c>
      <c r="B103">
        <v>14</v>
      </c>
    </row>
    <row r="105" spans="1:2" s="9" customFormat="1" x14ac:dyDescent="0.2">
      <c r="A105" s="9" t="s">
        <v>357</v>
      </c>
    </row>
    <row r="106" spans="1:2" x14ac:dyDescent="0.2">
      <c r="A106" t="s">
        <v>358</v>
      </c>
      <c r="B106">
        <v>21</v>
      </c>
    </row>
    <row r="107" spans="1:2" x14ac:dyDescent="0.2">
      <c r="A107" t="s">
        <v>359</v>
      </c>
      <c r="B107">
        <v>8</v>
      </c>
    </row>
    <row r="108" spans="1:2" x14ac:dyDescent="0.2">
      <c r="A108" t="s">
        <v>360</v>
      </c>
      <c r="B108">
        <v>3</v>
      </c>
    </row>
    <row r="109" spans="1:2" x14ac:dyDescent="0.2">
      <c r="A109" t="s">
        <v>132</v>
      </c>
      <c r="B109">
        <v>0</v>
      </c>
    </row>
    <row r="110" spans="1:2" x14ac:dyDescent="0.2">
      <c r="A110" t="s">
        <v>361</v>
      </c>
      <c r="B110">
        <v>0</v>
      </c>
    </row>
    <row r="111" spans="1:2" x14ac:dyDescent="0.2">
      <c r="A111" t="s">
        <v>362</v>
      </c>
      <c r="B111">
        <v>2</v>
      </c>
    </row>
    <row r="113" spans="1:2" s="9" customFormat="1" x14ac:dyDescent="0.2">
      <c r="A113" s="9" t="s">
        <v>276</v>
      </c>
    </row>
    <row r="114" spans="1:2" x14ac:dyDescent="0.2">
      <c r="A114" t="s">
        <v>363</v>
      </c>
      <c r="B114">
        <v>10</v>
      </c>
    </row>
    <row r="115" spans="1:2" x14ac:dyDescent="0.2">
      <c r="A115" t="s">
        <v>364</v>
      </c>
      <c r="B115">
        <v>3</v>
      </c>
    </row>
    <row r="116" spans="1:2" x14ac:dyDescent="0.2">
      <c r="A116" t="s">
        <v>365</v>
      </c>
      <c r="B116">
        <v>0</v>
      </c>
    </row>
    <row r="117" spans="1:2" x14ac:dyDescent="0.2">
      <c r="A117" t="s">
        <v>280</v>
      </c>
      <c r="B117">
        <v>2</v>
      </c>
    </row>
    <row r="118" spans="1:2" x14ac:dyDescent="0.2">
      <c r="A118" t="s">
        <v>366</v>
      </c>
      <c r="B118">
        <v>2</v>
      </c>
    </row>
    <row r="119" spans="1:2" x14ac:dyDescent="0.2">
      <c r="A119" t="s">
        <v>367</v>
      </c>
      <c r="B119">
        <v>11</v>
      </c>
    </row>
    <row r="120" spans="1:2" x14ac:dyDescent="0.2">
      <c r="A120" t="s">
        <v>10</v>
      </c>
      <c r="B120">
        <v>6</v>
      </c>
    </row>
    <row r="122" spans="1:2" s="9" customFormat="1" x14ac:dyDescent="0.2">
      <c r="A122" s="9" t="s">
        <v>368</v>
      </c>
    </row>
    <row r="123" spans="1:2" x14ac:dyDescent="0.2">
      <c r="A123" t="s">
        <v>288</v>
      </c>
      <c r="B123">
        <v>8</v>
      </c>
    </row>
    <row r="124" spans="1:2" x14ac:dyDescent="0.2">
      <c r="A124" t="s">
        <v>285</v>
      </c>
      <c r="B124">
        <v>13</v>
      </c>
    </row>
    <row r="125" spans="1:2" x14ac:dyDescent="0.2">
      <c r="A125" t="s">
        <v>284</v>
      </c>
      <c r="B125">
        <v>3</v>
      </c>
    </row>
    <row r="126" spans="1:2" x14ac:dyDescent="0.2">
      <c r="A126" t="s">
        <v>369</v>
      </c>
      <c r="B126">
        <v>0</v>
      </c>
    </row>
    <row r="127" spans="1:2" x14ac:dyDescent="0.2">
      <c r="A127" t="s">
        <v>289</v>
      </c>
      <c r="B127">
        <v>2</v>
      </c>
    </row>
    <row r="128" spans="1:2" x14ac:dyDescent="0.2">
      <c r="A128" t="s">
        <v>286</v>
      </c>
      <c r="B128">
        <v>2</v>
      </c>
    </row>
    <row r="129" spans="1:2" x14ac:dyDescent="0.2">
      <c r="A129" t="s">
        <v>399</v>
      </c>
      <c r="B129">
        <v>6</v>
      </c>
    </row>
    <row r="131" spans="1:2" s="9" customFormat="1" x14ac:dyDescent="0.2">
      <c r="A131" s="9" t="s">
        <v>290</v>
      </c>
    </row>
    <row r="132" spans="1:2" x14ac:dyDescent="0.2">
      <c r="A132" t="s">
        <v>370</v>
      </c>
      <c r="B132">
        <v>11</v>
      </c>
    </row>
    <row r="133" spans="1:2" x14ac:dyDescent="0.2">
      <c r="A133" t="s">
        <v>371</v>
      </c>
      <c r="B133">
        <v>10</v>
      </c>
    </row>
    <row r="134" spans="1:2" x14ac:dyDescent="0.2">
      <c r="A134" t="s">
        <v>372</v>
      </c>
      <c r="B134">
        <v>0</v>
      </c>
    </row>
    <row r="135" spans="1:2" x14ac:dyDescent="0.2">
      <c r="A135" t="s">
        <v>373</v>
      </c>
      <c r="B135">
        <v>3</v>
      </c>
    </row>
    <row r="136" spans="1:2" x14ac:dyDescent="0.2">
      <c r="A136" t="s">
        <v>374</v>
      </c>
      <c r="B136">
        <v>1</v>
      </c>
    </row>
    <row r="137" spans="1:2" x14ac:dyDescent="0.2">
      <c r="A137" t="s">
        <v>375</v>
      </c>
      <c r="B137">
        <v>3</v>
      </c>
    </row>
    <row r="138" spans="1:2" x14ac:dyDescent="0.2">
      <c r="A138" t="s">
        <v>10</v>
      </c>
      <c r="B138">
        <v>6</v>
      </c>
    </row>
    <row r="140" spans="1:2" s="9" customFormat="1" x14ac:dyDescent="0.2">
      <c r="A140" s="9" t="s">
        <v>189</v>
      </c>
    </row>
    <row r="141" spans="1:2" x14ac:dyDescent="0.2">
      <c r="A141" t="s">
        <v>376</v>
      </c>
      <c r="B141">
        <v>14</v>
      </c>
    </row>
    <row r="142" spans="1:2" x14ac:dyDescent="0.2">
      <c r="A142" t="s">
        <v>154</v>
      </c>
      <c r="B142">
        <v>0</v>
      </c>
    </row>
    <row r="143" spans="1:2" x14ac:dyDescent="0.2">
      <c r="A143" t="s">
        <v>377</v>
      </c>
      <c r="B143">
        <v>0</v>
      </c>
    </row>
    <row r="144" spans="1:2" x14ac:dyDescent="0.2">
      <c r="A144" t="s">
        <v>378</v>
      </c>
      <c r="B144">
        <v>0</v>
      </c>
    </row>
    <row r="145" spans="1:2" x14ac:dyDescent="0.2">
      <c r="A145" t="s">
        <v>157</v>
      </c>
      <c r="B145">
        <v>3</v>
      </c>
    </row>
    <row r="146" spans="1:2" x14ac:dyDescent="0.2">
      <c r="A146" t="s">
        <v>379</v>
      </c>
      <c r="B146">
        <v>11</v>
      </c>
    </row>
    <row r="147" spans="1:2" x14ac:dyDescent="0.2">
      <c r="A147" t="s">
        <v>399</v>
      </c>
      <c r="B147">
        <v>6</v>
      </c>
    </row>
    <row r="149" spans="1:2" s="9" customFormat="1" x14ac:dyDescent="0.2">
      <c r="A149" s="9" t="s">
        <v>190</v>
      </c>
    </row>
    <row r="150" spans="1:2" x14ac:dyDescent="0.2">
      <c r="A150" t="s">
        <v>380</v>
      </c>
      <c r="B150">
        <v>18</v>
      </c>
    </row>
    <row r="151" spans="1:2" x14ac:dyDescent="0.2">
      <c r="A151" t="s">
        <v>381</v>
      </c>
      <c r="B151">
        <v>4</v>
      </c>
    </row>
    <row r="152" spans="1:2" x14ac:dyDescent="0.2">
      <c r="A152" t="s">
        <v>382</v>
      </c>
      <c r="B152">
        <v>1</v>
      </c>
    </row>
    <row r="153" spans="1:2" x14ac:dyDescent="0.2">
      <c r="A153" t="s">
        <v>383</v>
      </c>
      <c r="B153">
        <v>2</v>
      </c>
    </row>
    <row r="154" spans="1:2" x14ac:dyDescent="0.2">
      <c r="A154" t="s">
        <v>384</v>
      </c>
      <c r="B154">
        <v>1</v>
      </c>
    </row>
    <row r="155" spans="1:2" x14ac:dyDescent="0.2">
      <c r="A155" t="s">
        <v>385</v>
      </c>
      <c r="B155">
        <v>2</v>
      </c>
    </row>
    <row r="156" spans="1:2" x14ac:dyDescent="0.2">
      <c r="A156" t="s">
        <v>399</v>
      </c>
      <c r="B156">
        <v>6</v>
      </c>
    </row>
    <row r="158" spans="1:2" s="9" customFormat="1" x14ac:dyDescent="0.2">
      <c r="A158" s="9" t="s">
        <v>191</v>
      </c>
    </row>
    <row r="159" spans="1:2" x14ac:dyDescent="0.2">
      <c r="A159" t="s">
        <v>386</v>
      </c>
      <c r="B159">
        <v>20</v>
      </c>
    </row>
    <row r="160" spans="1:2" x14ac:dyDescent="0.2">
      <c r="A160" t="s">
        <v>387</v>
      </c>
      <c r="B160">
        <v>4</v>
      </c>
    </row>
    <row r="161" spans="1:2" x14ac:dyDescent="0.2">
      <c r="A161" t="s">
        <v>388</v>
      </c>
      <c r="B161">
        <v>1</v>
      </c>
    </row>
    <row r="162" spans="1:2" x14ac:dyDescent="0.2">
      <c r="A162" t="s">
        <v>389</v>
      </c>
      <c r="B162">
        <v>1</v>
      </c>
    </row>
    <row r="163" spans="1:2" x14ac:dyDescent="0.2">
      <c r="A163" t="s">
        <v>390</v>
      </c>
      <c r="B163">
        <v>0</v>
      </c>
    </row>
    <row r="164" spans="1:2" x14ac:dyDescent="0.2">
      <c r="A164" t="s">
        <v>391</v>
      </c>
      <c r="B164">
        <v>2</v>
      </c>
    </row>
    <row r="165" spans="1:2" x14ac:dyDescent="0.2">
      <c r="A165" t="s">
        <v>399</v>
      </c>
      <c r="B165">
        <v>6</v>
      </c>
    </row>
    <row r="167" spans="1:2" s="9" customFormat="1" x14ac:dyDescent="0.2">
      <c r="A167" s="9" t="s">
        <v>392</v>
      </c>
    </row>
    <row r="168" spans="1:2" x14ac:dyDescent="0.2">
      <c r="A168" t="s">
        <v>393</v>
      </c>
      <c r="B168">
        <v>13</v>
      </c>
    </row>
    <row r="169" spans="1:2" x14ac:dyDescent="0.2">
      <c r="A169" t="s">
        <v>394</v>
      </c>
      <c r="B169">
        <v>4</v>
      </c>
    </row>
    <row r="170" spans="1:2" x14ac:dyDescent="0.2">
      <c r="A170" t="s">
        <v>395</v>
      </c>
      <c r="B170">
        <v>0</v>
      </c>
    </row>
    <row r="171" spans="1:2" x14ac:dyDescent="0.2">
      <c r="A171" t="s">
        <v>396</v>
      </c>
      <c r="B171">
        <v>5</v>
      </c>
    </row>
    <row r="172" spans="1:2" x14ac:dyDescent="0.2">
      <c r="A172" t="s">
        <v>397</v>
      </c>
      <c r="B172">
        <v>5</v>
      </c>
    </row>
    <row r="173" spans="1:2" x14ac:dyDescent="0.2">
      <c r="A173" t="s">
        <v>398</v>
      </c>
      <c r="B173">
        <v>1</v>
      </c>
    </row>
    <row r="174" spans="1:2" x14ac:dyDescent="0.2">
      <c r="A174" t="s">
        <v>399</v>
      </c>
      <c r="B17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920Demo</vt:lpstr>
      <vt:lpstr>0920ParentReadiness</vt:lpstr>
      <vt:lpstr>0920HSStudentEngagement</vt:lpstr>
      <vt:lpstr>0920MSStudentEngagement</vt:lpstr>
      <vt:lpstr>0920ElemStudentEngagement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Hudgins</dc:creator>
  <cp:lastModifiedBy>Allison Hudgins</cp:lastModifiedBy>
  <dcterms:created xsi:type="dcterms:W3CDTF">2020-09-18T13:14:24Z</dcterms:created>
  <dcterms:modified xsi:type="dcterms:W3CDTF">2020-09-25T15:23:52Z</dcterms:modified>
</cp:coreProperties>
</file>